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项目清单" sheetId="1" r:id="rId1"/>
    <sheet name="汇总表" sheetId="3" r:id="rId2"/>
  </sheets>
  <definedNames>
    <definedName name="_xlnm._FilterDatabase" localSheetId="0" hidden="1">项目清单!$A$1:$Q$420</definedName>
    <definedName name="_xlnm.Print_Area" localSheetId="0">项目清单!$A$1:$Q$419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<sst xmlns="http://schemas.openxmlformats.org/spreadsheetml/2006/main" count="3549" uniqueCount="1613">
  <si>
    <t>米林市2024年巩固拓展脱贫攻坚成果同乡村振兴有效衔接入库项目清单</t>
  </si>
  <si>
    <t>序号</t>
  </si>
  <si>
    <t>地市县区</t>
  </si>
  <si>
    <t>项目名称</t>
  </si>
  <si>
    <t>项目地点</t>
  </si>
  <si>
    <t>项目建设内容
（项目总体情况：可行性、必要性、经营性项目主体)</t>
  </si>
  <si>
    <t>项目性质
（新建/续建）</t>
  </si>
  <si>
    <t>资金情况（万元）</t>
  </si>
  <si>
    <t>责任单位</t>
  </si>
  <si>
    <t>效益分析</t>
  </si>
  <si>
    <t>前期工作情况</t>
  </si>
  <si>
    <t>是否为三年滚动类项目</t>
  </si>
  <si>
    <t>备注（庭院经济、旅游产业基础的和美乡村等）</t>
  </si>
  <si>
    <t>说明</t>
  </si>
  <si>
    <t>总投资</t>
  </si>
  <si>
    <t>国家投资</t>
  </si>
  <si>
    <t>群众自筹</t>
  </si>
  <si>
    <t>发放劳务报酬</t>
  </si>
  <si>
    <t>其他</t>
  </si>
  <si>
    <t>合计</t>
  </si>
  <si>
    <t>一、乡村特色产业类（含产业基础设施配套）</t>
  </si>
  <si>
    <t>二、巩固提升类（人居环境整治）</t>
  </si>
  <si>
    <t>三、小型公益性基础设施类</t>
  </si>
  <si>
    <t>四、宜居宜业和美村庄类（整村推进）</t>
  </si>
  <si>
    <t>五、扶贫贷款贴息类</t>
  </si>
  <si>
    <t>六、培训类</t>
  </si>
  <si>
    <t>七、其他类</t>
  </si>
  <si>
    <t>市级</t>
  </si>
  <si>
    <t>林芝农垦嘎玛农业有限公司</t>
  </si>
  <si>
    <t>嘎玛现代高原渔业科技示范项目（二期）</t>
  </si>
  <si>
    <t>（1）项目主要内容：晒水提温蓄水池2个、工厂化循环水养殖车间1条、鱼类工厂化循环水保种养殖车间1条和工厂化循环水育苗车间1条、生物饵料生产车间、养殖尾水处理池以及相关设施设备和配套的仓库、管理房、围墙等；（2）可行性：一是技术可行，设施化养殖，特别是工厂化循环水养殖技术，经引进20年来，在国内应用中不断地改良和发展，设计工艺和养殖技术已经非常成熟。通过建设双层保温提温蓄水池以及“钢架结构+保温板”建设厂房，可有效应对高原气候；二是市场可行，西藏现消费水产品量超过2500吨/年，在旅游、重大项目开发的形势下超过5000吨/年，目前年生产量不足100吨，基本依靠从成都、甘肃等地运到拉萨、林芝地区，品种少、价格贵，市场相对封闭，价格基本是内地的2-4倍，市场潜力较大。（3）必要性：一是农业部、西藏自治区、林芝市党委政府落实总书记重要指示做出的重大部署；二是是满足西藏人民日益增长的高品质生活需求、着眼国家重大项目保供的必然要求；三是对推动林芝农牧业和公司高质量发展的重要举措。</t>
  </si>
  <si>
    <t>新建</t>
  </si>
  <si>
    <t>通过项目建设2-3年后可实现销售鱼苗及成品鱼收入可达260余万元。带动当地农牧民就业增收，解决10-15个就业岗位。</t>
  </si>
  <si>
    <t>目前编制方案</t>
  </si>
  <si>
    <t>否</t>
  </si>
  <si>
    <t>欠发达国有农场资金</t>
  </si>
  <si>
    <t>林芝农垦易贡茶业有限公司</t>
  </si>
  <si>
    <t>标准化茶叶成品储存仓库建设项目</t>
  </si>
  <si>
    <t>建设标准化茶叶成品储存仓库、茶叶展厅等附属设施，以满足供货需求，以及食品安全。1可以实现货物的快速存储、拣选和装载,缩短物流周期,提高物流效率。 2.仓储项目建设可以优化供应链管理,实现物流信息的实时监控和数据分析,提高物流运作的可视化和智能化水平。通过物流信息系统的建设,可以实现货物的追踪和监控,及时发现和解决物流环节中的问题,提高物流运作的灵活性和响应速度。</t>
  </si>
  <si>
    <t>以满足供货需求，以及食品安全，带动周边职工群众参与茶产业发展，致富增收。</t>
  </si>
  <si>
    <t>生猪屠宰加工厂建设项目</t>
  </si>
  <si>
    <t>（1）项目总体情况：建设生猪屠宰加工厂一座及附属设施，购置一套屠宰分割生产线，计划用地面积40亩，提高林芝市生猪屠宰加工集约化程度，确保猪肉卫生质量和安全。（2）项目可行性：林芝农垦察隅农场万头生猪育肥养殖基地项目建成投产后，生猪屠宰加工市场前景广阔，由林芝农垦嘎玛农业有限公司建设生猪屠宰加工厂可以满足林芝市巴宜区周边区域生猪屠宰加工需求，进一步完善国有农场生猪产业链条，对市场鲜猪肉供应起到稳供保价作用。</t>
  </si>
  <si>
    <t>项目建设投入运营后，可以发挥国有农垦企业稳供保价作用，降低生猪屠宰加工价格，进而有助于降低鲜肉市场价格，在保证企业收益的情况下，可以满足生猪屠宰加工需求，向市场供应优质生鲜猪肉。</t>
  </si>
  <si>
    <t>林芝市</t>
  </si>
  <si>
    <t>2023年扶贫贷款贴息</t>
  </si>
  <si>
    <t>林芝市2023年扶贫贷款贴息（利差补贴）
可行性：鼓励村民自主创业，自主创收，促进增收。
必要性：增加收入，保障经济持续，扩大县域经济发展。</t>
  </si>
  <si>
    <t>林芝市乡村振兴局</t>
  </si>
  <si>
    <t>扶持企业参与巩固脱贫成果，提高积极性，创造就业，促进增收。</t>
  </si>
  <si>
    <t>无需办理前置</t>
  </si>
  <si>
    <t>是</t>
  </si>
  <si>
    <t>产业扶贫贷款贴息资金</t>
  </si>
  <si>
    <t>用于市乡村发展有限责任公司（原市扶贫开发投资有限责任公司）产业扶贫贷款贴息资金</t>
  </si>
  <si>
    <t>提高企业参与社会扶贫工作积极性包括总体目标和阶段性目标</t>
  </si>
  <si>
    <t>巴宜区</t>
  </si>
  <si>
    <t>巴宜区更章乡久巴村生态藏猪养殖项目</t>
  </si>
  <si>
    <t>更章乡久巴村</t>
  </si>
  <si>
    <r>
      <rPr>
        <b/>
        <sz val="10"/>
        <rFont val="宋体"/>
        <charset val="134"/>
        <scheme val="minor"/>
      </rPr>
      <t>建设内容</t>
    </r>
    <r>
      <rPr>
        <sz val="10"/>
        <rFont val="宋体"/>
        <charset val="134"/>
        <scheme val="minor"/>
      </rPr>
      <t xml:space="preserve">：购买种猪10头，能繁母猪150头，总计160头（8月龄，40斤以上），并配网围栏约8000米等。
</t>
    </r>
    <r>
      <rPr>
        <b/>
        <sz val="10"/>
        <rFont val="宋体"/>
        <charset val="134"/>
        <scheme val="minor"/>
      </rPr>
      <t>项目总体情况：</t>
    </r>
    <r>
      <rPr>
        <sz val="10"/>
        <rFont val="宋体"/>
        <charset val="134"/>
        <scheme val="minor"/>
      </rPr>
      <t xml:space="preserve">该村多年来一直有养殖藏猪的传统，养殖技术成熟，群众养殖积极性高，且林芝市大力发展藏猪产业，藏猪的养殖顺应目前巴宜区特色产业发展趋势，有稳定的销售渠道和销售市场。到户养殖集中管理也能帮助群众和村集体共同增收。
</t>
    </r>
    <r>
      <rPr>
        <b/>
        <sz val="10"/>
        <rFont val="宋体"/>
        <charset val="134"/>
        <scheme val="minor"/>
      </rPr>
      <t>经营主体：</t>
    </r>
    <r>
      <rPr>
        <sz val="10"/>
        <rFont val="宋体"/>
        <charset val="134"/>
        <scheme val="minor"/>
      </rPr>
      <t>村集体</t>
    </r>
  </si>
  <si>
    <t>巴宜区农业农村局</t>
  </si>
  <si>
    <r>
      <rPr>
        <b/>
        <sz val="10"/>
        <rFont val="宋体"/>
        <charset val="134"/>
        <scheme val="minor"/>
      </rPr>
      <t>社会效益：</t>
    </r>
    <r>
      <rPr>
        <sz val="10"/>
        <rFont val="宋体"/>
        <charset val="134"/>
        <scheme val="minor"/>
      </rPr>
      <t>项目建成后，能够增加脱贫户的收入来源和就业渠道，改善其生活质量，该项目建成后，将优先吸纳脱贫户就业，村内的脱贫户都可以前往务工，通过自己的双手致富。也能使脱贫户思想上从“要我致富”到“我要致富”转变观念。增强靠双手勤劳致富的思想。同时，可以辐射带动周边村庄农民群众思想转变。</t>
    </r>
    <r>
      <rPr>
        <b/>
        <sz val="10"/>
        <rFont val="宋体"/>
        <charset val="134"/>
        <scheme val="minor"/>
      </rPr>
      <t xml:space="preserve">
经济效益：</t>
    </r>
    <r>
      <rPr>
        <sz val="10"/>
        <rFont val="宋体"/>
        <charset val="134"/>
        <scheme val="minor"/>
      </rPr>
      <t>经初步估算该项目每年纯利润在17.6万左右，每年拿出年度总收入的50%用于藏猪养殖项目后续发展，拿出年度总收入的25%用于村集体后续发展，拿出年度总收入的20%用于久巴村31户125人农牧民群众分红，拿出年度总收入剩余的5%用于分红脱贫户。能有效带动久巴村群众长期就业人数2名，预计参加劳务的每人每月通过务工增收3000元，带动当地群众实现户均增收1135元。</t>
    </r>
  </si>
  <si>
    <t>方案已完成正在进行初步设计</t>
  </si>
  <si>
    <t>庭院经济</t>
  </si>
  <si>
    <r>
      <rPr>
        <sz val="10"/>
        <rFont val="宋体"/>
        <charset val="134"/>
        <scheme val="minor"/>
      </rPr>
      <t xml:space="preserve">示范引领村
</t>
    </r>
    <r>
      <rPr>
        <b/>
        <sz val="10"/>
        <rFont val="宋体"/>
        <charset val="134"/>
        <scheme val="minor"/>
      </rPr>
      <t>旅游节点村</t>
    </r>
  </si>
  <si>
    <t>麦娘麦村犏奶牛养殖项目</t>
  </si>
  <si>
    <t>米瑞乡麦娘麦村</t>
  </si>
  <si>
    <r>
      <rPr>
        <b/>
        <sz val="10"/>
        <rFont val="宋体"/>
        <charset val="134"/>
        <scheme val="minor"/>
      </rPr>
      <t>建设内容</t>
    </r>
    <r>
      <rPr>
        <sz val="10"/>
        <rFont val="宋体"/>
        <charset val="134"/>
        <scheme val="minor"/>
      </rPr>
      <t xml:space="preserve">：麦娘麦村33户购买犏奶牛99头，并实施牦牛经济杂交，到户养殖村集体管理。
</t>
    </r>
    <r>
      <rPr>
        <b/>
        <sz val="10"/>
        <rFont val="宋体"/>
        <charset val="134"/>
        <scheme val="minor"/>
      </rPr>
      <t>项目总体情况：</t>
    </r>
    <r>
      <rPr>
        <sz val="10"/>
        <rFont val="宋体"/>
        <charset val="134"/>
        <scheme val="minor"/>
      </rPr>
      <t xml:space="preserve">该村属于公布自然保护区等几个保护区内，无法实施其他产业项目，村内群众增收渠道单一，犏奶牛的养殖不仅能提升群众和村集体收入还能提升巴宜区牦牛经济杂交的普及率，大力改善本区牛的品质。
</t>
    </r>
    <r>
      <rPr>
        <b/>
        <sz val="10"/>
        <rFont val="宋体"/>
        <charset val="134"/>
        <scheme val="minor"/>
      </rPr>
      <t>经营主体：农牧民</t>
    </r>
  </si>
  <si>
    <r>
      <rPr>
        <b/>
        <sz val="10"/>
        <rFont val="宋体"/>
        <charset val="134"/>
        <scheme val="minor"/>
      </rPr>
      <t>社会效益：</t>
    </r>
    <r>
      <rPr>
        <sz val="10"/>
        <rFont val="宋体"/>
        <charset val="134"/>
        <scheme val="minor"/>
      </rPr>
      <t>项目建成后，能够增加群众的收入来源，改善其生活质量，让群众通过自己的双手致富，也能使脱贫户思想上从“要我致富”到“我要致富”转变观念，增强靠双手勤劳致富的思想。同时，可以辐射带动周边村庄农民群众思想转变。</t>
    </r>
    <r>
      <rPr>
        <b/>
        <sz val="10"/>
        <rFont val="宋体"/>
        <charset val="134"/>
        <scheme val="minor"/>
      </rPr>
      <t xml:space="preserve">
经济效益：</t>
    </r>
    <r>
      <rPr>
        <sz val="10"/>
        <rFont val="宋体"/>
        <charset val="134"/>
        <scheme val="minor"/>
      </rPr>
      <t>经初步估算每头犏奶牛每年能产生1000元左右的经济效益，平均每年能带动户均增收3000元左右。</t>
    </r>
  </si>
  <si>
    <t>重点帮扶村</t>
  </si>
  <si>
    <t>甲日卡村犏奶牛养殖项目</t>
  </si>
  <si>
    <t>布久乡甲日卡村</t>
  </si>
  <si>
    <r>
      <rPr>
        <b/>
        <sz val="10"/>
        <rFont val="宋体"/>
        <charset val="134"/>
        <scheme val="minor"/>
      </rPr>
      <t>建设内容</t>
    </r>
    <r>
      <rPr>
        <sz val="10"/>
        <rFont val="宋体"/>
        <charset val="134"/>
        <scheme val="minor"/>
      </rPr>
      <t xml:space="preserve">：购买犏奶牛200头，实施牦牛经济杂交，修建牛圈2550㎡等相关配套设施。
</t>
    </r>
    <r>
      <rPr>
        <b/>
        <sz val="10"/>
        <rFont val="宋体"/>
        <charset val="134"/>
        <scheme val="minor"/>
      </rPr>
      <t>项目总体情况：</t>
    </r>
    <r>
      <rPr>
        <sz val="10"/>
        <rFont val="宋体"/>
        <charset val="134"/>
        <scheme val="minor"/>
      </rPr>
      <t xml:space="preserve">经过前期实地调研，该村有合适的地块开展牛的集中养殖，此项目的实施能帮助村内整体增收，壮大村集体经济，同时在有限的条件下集中养殖能有效改善村内人居环境，节约资源，增加牦牛经济杂交普及率，改善牛的品质。
</t>
    </r>
    <r>
      <rPr>
        <b/>
        <sz val="10"/>
        <rFont val="宋体"/>
        <charset val="134"/>
        <scheme val="minor"/>
      </rPr>
      <t>经营主体：农牧民</t>
    </r>
  </si>
  <si>
    <r>
      <rPr>
        <b/>
        <sz val="10"/>
        <rFont val="宋体"/>
        <charset val="134"/>
        <scheme val="minor"/>
      </rPr>
      <t>社会效益：</t>
    </r>
    <r>
      <rPr>
        <sz val="10"/>
        <rFont val="宋体"/>
        <charset val="134"/>
        <scheme val="minor"/>
      </rPr>
      <t>项目建成后，能够增加脱贫户的收入来源和就业渠道，改善其生活质量，该项目建成后，将优先吸纳甲日卡脱贫户就业，村内的脱贫户都可以前往务工，通过自己的双手致富。也能使脱贫户思想上从“要我致富”到“我要致富”转变观念。增强靠双手勤劳致富的思想。同时，可以辐射带动周边村庄农民群众思想转变。</t>
    </r>
    <r>
      <rPr>
        <b/>
        <sz val="10"/>
        <rFont val="宋体"/>
        <charset val="134"/>
        <scheme val="minor"/>
      </rPr>
      <t xml:space="preserve">
经济效益：</t>
    </r>
    <r>
      <rPr>
        <sz val="10"/>
        <rFont val="宋体"/>
        <charset val="134"/>
        <scheme val="minor"/>
      </rPr>
      <t>经初步估算每头犏奶牛每年能产生1000元左右的经济效益，项目每年产生的利润在20万元左右，其中每年拿出年度总收入的40%用于犏奶牛养殖项目后续发展，拿出年度总收入的25%用于村集体后续发展，拿出年度总收入的30%用于甲日卡村54户267人农牧民群众分红，拿出年度总收入剩余的5%用于分红脱贫户。平均每年能带动户均增收1100元左右。</t>
    </r>
  </si>
  <si>
    <t>选址完成，正在设计</t>
  </si>
  <si>
    <t>巩固提升村</t>
  </si>
  <si>
    <t>拉格村雅江雪牛购置项目</t>
  </si>
  <si>
    <t>百巴镇拉格村</t>
  </si>
  <si>
    <r>
      <rPr>
        <b/>
        <sz val="10"/>
        <rFont val="宋体"/>
        <charset val="134"/>
        <scheme val="minor"/>
      </rPr>
      <t>建设内容</t>
    </r>
    <r>
      <rPr>
        <sz val="10"/>
        <rFont val="宋体"/>
        <charset val="134"/>
        <scheme val="minor"/>
      </rPr>
      <t xml:space="preserve">：购买雅江雪牛100头，配套网围栏约300米等。
</t>
    </r>
    <r>
      <rPr>
        <b/>
        <sz val="10"/>
        <rFont val="宋体"/>
        <charset val="134"/>
        <scheme val="minor"/>
      </rPr>
      <t>项目总体情况：</t>
    </r>
    <r>
      <rPr>
        <sz val="10"/>
        <rFont val="宋体"/>
        <charset val="134"/>
        <scheme val="minor"/>
      </rPr>
      <t xml:space="preserve">拉格村有良好的草场等资源，该村土壤质量良好，种植饲草产量较高，且群众养殖积极性很高，雅江雪牛肉质鲜嫩，市场反映良好，有稳定的销售市场，且养殖周期较短，产肉量大，能进一步壮大村集体经济，帮助群众持续增收。
</t>
    </r>
    <r>
      <rPr>
        <b/>
        <sz val="10"/>
        <rFont val="宋体"/>
        <charset val="134"/>
        <scheme val="minor"/>
      </rPr>
      <t>经营主体：</t>
    </r>
    <r>
      <rPr>
        <sz val="10"/>
        <rFont val="宋体"/>
        <charset val="134"/>
        <scheme val="minor"/>
      </rPr>
      <t>村集体</t>
    </r>
  </si>
  <si>
    <r>
      <rPr>
        <b/>
        <sz val="10"/>
        <rFont val="宋体"/>
        <charset val="134"/>
        <scheme val="minor"/>
      </rPr>
      <t>社会效益：</t>
    </r>
    <r>
      <rPr>
        <sz val="10"/>
        <rFont val="宋体"/>
        <charset val="134"/>
        <scheme val="minor"/>
      </rPr>
      <t>项目建成后，能够增加脱贫户的收入来源和就业渠道，改善其生活质量，该项目建成后，将优先吸纳拉格村脱贫户就业，村内的脱贫户都可以前往务工，通过自己的双手致富。也能使脱贫户思想上从“要我致富”到“我要致富”转变观念。增强靠双手勤劳致富的思想。同时，可以辐射带动周边村庄农民群众思想转变。</t>
    </r>
    <r>
      <rPr>
        <b/>
        <sz val="10"/>
        <rFont val="宋体"/>
        <charset val="134"/>
        <scheme val="minor"/>
      </rPr>
      <t xml:space="preserve">
经济效益：</t>
    </r>
    <r>
      <rPr>
        <sz val="10"/>
        <rFont val="宋体"/>
        <charset val="134"/>
        <scheme val="minor"/>
      </rPr>
      <t>经初步估算每头雅江雪牛到从牛犊到出栏利润在1500-2000元之间，按照2年时间出栏，1头牛1年产生的经济效益在1000元左右。项目每年产生的利润在10万元左右，其中每年拿出年度总收入的40%用于犏奶牛养殖项目后续发展，拿出年度总收入的25%用于村集体后续发展，拿出年度总收入的30%用于拉格村142户621人农牧民群众分红，拿出年度总收入剩余的5%用于分红脱贫户。平均每年能带动户均增收200元左右。</t>
    </r>
  </si>
  <si>
    <t>巴宜区八一镇加当嘎村犏奶牛养殖项目</t>
  </si>
  <si>
    <t>八一镇加当嘎村</t>
  </si>
  <si>
    <r>
      <rPr>
        <b/>
        <sz val="10"/>
        <rFont val="宋体"/>
        <charset val="134"/>
        <scheme val="minor"/>
      </rPr>
      <t>建设内容</t>
    </r>
    <r>
      <rPr>
        <sz val="10"/>
        <rFont val="宋体"/>
        <charset val="134"/>
        <scheme val="minor"/>
      </rPr>
      <t xml:space="preserve">：为村内52户各购置犏奶牛3头，总计156头，实施牦牛经济杂交，村集体管理到户养殖的形式实施，资产确权至村集体。
</t>
    </r>
    <r>
      <rPr>
        <b/>
        <sz val="10"/>
        <rFont val="宋体"/>
        <charset val="134"/>
        <scheme val="minor"/>
      </rPr>
      <t>项目总体情况：</t>
    </r>
    <r>
      <rPr>
        <sz val="10"/>
        <rFont val="宋体"/>
        <charset val="134"/>
        <scheme val="minor"/>
      </rPr>
      <t xml:space="preserve">项目村属于保护区，不能实施其他项目，为帮助村内持续增收，壮大村集体经济，发展到户养殖。同时犏奶牛的到户养殖能普及牦牛经济杂交，提升村内牦牛品质。
</t>
    </r>
    <r>
      <rPr>
        <b/>
        <sz val="10"/>
        <rFont val="宋体"/>
        <charset val="134"/>
        <scheme val="minor"/>
      </rPr>
      <t>经营主体：</t>
    </r>
    <r>
      <rPr>
        <sz val="10"/>
        <rFont val="宋体"/>
        <charset val="134"/>
        <scheme val="minor"/>
      </rPr>
      <t>农牧民</t>
    </r>
  </si>
  <si>
    <r>
      <rPr>
        <b/>
        <sz val="10"/>
        <rFont val="宋体"/>
        <charset val="134"/>
        <scheme val="minor"/>
      </rPr>
      <t>社会效益：</t>
    </r>
    <r>
      <rPr>
        <sz val="10"/>
        <rFont val="宋体"/>
        <charset val="134"/>
        <scheme val="minor"/>
      </rPr>
      <t>项目建成后，能够增加群众的收入来源，改善其生活质量，让群众通过自己的双手致富，也能使脱贫户思想上从“要我致富”到“我要致富”转变观念，增强靠双手勤劳致富的思想。同时，可以辐射带动周边村庄农民群众思想转变。</t>
    </r>
    <r>
      <rPr>
        <b/>
        <sz val="10"/>
        <rFont val="宋体"/>
        <charset val="134"/>
        <scheme val="minor"/>
      </rPr>
      <t xml:space="preserve">
经济效益：</t>
    </r>
    <r>
      <rPr>
        <sz val="10"/>
        <rFont val="宋体"/>
        <charset val="134"/>
        <scheme val="minor"/>
      </rPr>
      <t>经初步估算每头犏奶牛每年能产生1000元左右的经济效益，平均每年能带动户均增收3000元左右，同时，以村集体管理到户养殖的形式实施，群众按照每头犏奶牛为村集体增加500元收入，年增加村集体经济收入7.8万元。</t>
    </r>
  </si>
  <si>
    <t>巴宜区更章乡娘萨村犏奶牛养殖项目</t>
  </si>
  <si>
    <t>更章乡娘萨村</t>
  </si>
  <si>
    <r>
      <rPr>
        <b/>
        <sz val="10"/>
        <rFont val="宋体"/>
        <charset val="134"/>
        <scheme val="minor"/>
      </rPr>
      <t>建设内容</t>
    </r>
    <r>
      <rPr>
        <sz val="10"/>
        <rFont val="宋体"/>
        <charset val="134"/>
        <scheme val="minor"/>
      </rPr>
      <t xml:space="preserve">：为更章乡娘萨村52户（三岩16户、其他36户）购置犏奶牛156头，每户3头，并实施牦牛经济杂交，村集体管理到户养殖的形式实施。
</t>
    </r>
    <r>
      <rPr>
        <b/>
        <sz val="10"/>
        <rFont val="宋体"/>
        <charset val="134"/>
        <scheme val="minor"/>
      </rPr>
      <t>项目总体情况</t>
    </r>
    <r>
      <rPr>
        <sz val="10"/>
        <rFont val="宋体"/>
        <charset val="134"/>
        <scheme val="minor"/>
      </rPr>
      <t>：项目村属于保护区，不能实施其他项目，为帮助村内持续增收，壮大村集体经济，发展到户养殖。同时犏奶牛的到户养殖能普及牦牛经济杂交，提升村内牦牛品质。
经营主体：农牧民</t>
    </r>
  </si>
  <si>
    <t>巴宜区林下资源发展项目</t>
  </si>
  <si>
    <r>
      <rPr>
        <b/>
        <sz val="10"/>
        <rFont val="宋体"/>
        <charset val="134"/>
        <scheme val="minor"/>
      </rPr>
      <t>建设内容</t>
    </r>
    <r>
      <rPr>
        <sz val="10"/>
        <rFont val="宋体"/>
        <charset val="134"/>
        <scheme val="minor"/>
      </rPr>
      <t xml:space="preserve">：种植黑木耳约90亩、羊肚菌约40亩、金木耳约90亩、灵芝约220亩。平整场地、捡石头、购买菌包，建设种植插地棚约26700平方米、网围栏约3000米，晾晒棚约640平方米；配套储水、灌溉、电气工程等。
</t>
    </r>
    <r>
      <rPr>
        <b/>
        <sz val="10"/>
        <rFont val="宋体"/>
        <charset val="134"/>
        <scheme val="minor"/>
      </rPr>
      <t>项目总体情况：</t>
    </r>
    <r>
      <rPr>
        <sz val="10"/>
        <rFont val="宋体"/>
        <charset val="134"/>
        <scheme val="minor"/>
      </rPr>
      <t xml:space="preserve">项目通过多个品种种植探索市场需求，从而加大市场需求大的品种规模化种植。且巴宜区林地众多，能为林下种植提供良好的种植环境，也能有效利用林下资源。帮助群众持续增收。
</t>
    </r>
    <r>
      <rPr>
        <b/>
        <sz val="10"/>
        <rFont val="宋体"/>
        <charset val="134"/>
        <scheme val="minor"/>
      </rPr>
      <t>经营主体：</t>
    </r>
    <r>
      <rPr>
        <sz val="10"/>
        <rFont val="宋体"/>
        <charset val="134"/>
        <scheme val="minor"/>
      </rPr>
      <t>村集体</t>
    </r>
  </si>
  <si>
    <r>
      <rPr>
        <b/>
        <sz val="10"/>
        <rFont val="宋体"/>
        <charset val="134"/>
        <scheme val="minor"/>
      </rPr>
      <t>社会效益：</t>
    </r>
    <r>
      <rPr>
        <sz val="10"/>
        <rFont val="宋体"/>
        <charset val="134"/>
        <scheme val="minor"/>
      </rPr>
      <t>通过林下资源基地生产规模扩大，示范带动周边农户走向林下资源发展之路，调动了广大农户的种植积极性，辐射带动巴宜区林下种植逐步走向规模化、一体化。</t>
    </r>
    <r>
      <rPr>
        <b/>
        <sz val="10"/>
        <rFont val="宋体"/>
        <charset val="134"/>
        <scheme val="minor"/>
      </rPr>
      <t xml:space="preserve">
经济效益：</t>
    </r>
    <r>
      <rPr>
        <sz val="10"/>
        <rFont val="宋体"/>
        <charset val="134"/>
        <scheme val="minor"/>
      </rPr>
      <t>本项目建成后，可通过就业岗位，产业分红等方式带动当地居民经济增收，预计带动更章乡6个村群众年增收75万元，进一步提升经济薄弱村收入，带动群众增收</t>
    </r>
  </si>
  <si>
    <t>百巴镇增巴村高原苹果苗木基地提升改造</t>
  </si>
  <si>
    <t>百巴镇增巴村</t>
  </si>
  <si>
    <r>
      <rPr>
        <b/>
        <sz val="10"/>
        <rFont val="宋体"/>
        <charset val="134"/>
        <scheme val="minor"/>
      </rPr>
      <t>建设内容</t>
    </r>
    <r>
      <rPr>
        <sz val="10"/>
        <rFont val="宋体"/>
        <charset val="134"/>
        <scheme val="minor"/>
      </rPr>
      <t xml:space="preserve">：新建温室大棚2758.44㎡，附属用房382㎡，场地硬化366.80㎡，场地道路250.08㎡，场地平整3703.57㎡，新建围栏114.77米等。
</t>
    </r>
    <r>
      <rPr>
        <b/>
        <sz val="10"/>
        <rFont val="宋体"/>
        <charset val="134"/>
        <scheme val="minor"/>
      </rPr>
      <t>项目总体情况：</t>
    </r>
    <r>
      <rPr>
        <sz val="10"/>
        <rFont val="宋体"/>
        <charset val="134"/>
        <scheme val="minor"/>
      </rPr>
      <t>此项目旨在引进新的水果品种，实施新品种推广，能有效丰富巴宜区水果市场，提高群众种植技术，壮大村集体经济，帮助群众持续增收</t>
    </r>
    <r>
      <rPr>
        <b/>
        <sz val="10"/>
        <rFont val="宋体"/>
        <charset val="134"/>
        <scheme val="minor"/>
      </rPr>
      <t>。
经营主体：</t>
    </r>
    <r>
      <rPr>
        <sz val="10"/>
        <rFont val="宋体"/>
        <charset val="134"/>
        <scheme val="minor"/>
      </rPr>
      <t>第三方企业</t>
    </r>
  </si>
  <si>
    <r>
      <rPr>
        <b/>
        <sz val="10"/>
        <rFont val="宋体"/>
        <charset val="134"/>
        <scheme val="minor"/>
      </rPr>
      <t>社会效益：</t>
    </r>
    <r>
      <rPr>
        <sz val="10"/>
        <rFont val="宋体"/>
        <charset val="134"/>
        <scheme val="minor"/>
      </rPr>
      <t>项目建设完成后，通过新品种种植与技术示范，每年可提供2000人次就业，并通过新品种的红利，提升整个地区产业的整体盈利效益，增加群众收入，改善群众生活质量，提高群众幸福感。预计可带动当地农牧民群众人工与机械创收150万元左右。</t>
    </r>
    <r>
      <rPr>
        <b/>
        <sz val="10"/>
        <rFont val="宋体"/>
        <charset val="134"/>
        <scheme val="minor"/>
      </rPr>
      <t xml:space="preserve">
经济效益：</t>
    </r>
    <r>
      <rPr>
        <sz val="10"/>
        <rFont val="宋体"/>
        <charset val="134"/>
        <scheme val="minor"/>
      </rPr>
      <t>通过项目的建设，预计前三年可提供总投资额3%的利益分红，中间三年可提供总投资额4%的利益分红，之后可保障每年5%的利益分红。通过该项目实施，萨亟布公司（村办实体企业）占股由70%，提高至74%。</t>
    </r>
  </si>
  <si>
    <t>概批下达
林巴宜发改【2023】258号</t>
  </si>
  <si>
    <r>
      <rPr>
        <sz val="10"/>
        <rFont val="宋体"/>
        <charset val="134"/>
        <scheme val="minor"/>
      </rPr>
      <t xml:space="preserve">巩固提升村
</t>
    </r>
    <r>
      <rPr>
        <b/>
        <sz val="10"/>
        <rFont val="宋体"/>
        <charset val="134"/>
        <scheme val="minor"/>
      </rPr>
      <t>产业聚集村</t>
    </r>
  </si>
  <si>
    <t>巴宜区八一镇拉丁嘎村村集体经济产业项目</t>
  </si>
  <si>
    <t>巴宜区八一镇</t>
  </si>
  <si>
    <r>
      <rPr>
        <b/>
        <sz val="10"/>
        <rFont val="宋体"/>
        <charset val="134"/>
        <scheme val="minor"/>
      </rPr>
      <t>项目建设内容：</t>
    </r>
    <r>
      <rPr>
        <sz val="10"/>
        <rFont val="宋体"/>
        <charset val="134"/>
        <scheme val="minor"/>
      </rPr>
      <t xml:space="preserve">新建加工销售3751.36平方米（轴线长63.0米x宽15.6米），新建室外公共区域800平方米（铺装），配备水、电、网络通讯系统一套。
</t>
    </r>
    <r>
      <rPr>
        <b/>
        <sz val="10"/>
        <rFont val="宋体"/>
        <charset val="134"/>
        <scheme val="minor"/>
      </rPr>
      <t>项目总体情况：</t>
    </r>
    <r>
      <rPr>
        <sz val="10"/>
        <rFont val="宋体"/>
        <charset val="134"/>
        <scheme val="minor"/>
      </rPr>
      <t xml:space="preserve">拉丁嘎村现有2000平方米左右发展用地闲置，通过政府投资发展村集体产业可以壮大村集体经济，带动群众增收巩固脱贫群众收入。
</t>
    </r>
    <r>
      <rPr>
        <b/>
        <sz val="10"/>
        <rFont val="宋体"/>
        <charset val="134"/>
        <scheme val="minor"/>
      </rPr>
      <t>经营主体：</t>
    </r>
    <r>
      <rPr>
        <sz val="10"/>
        <rFont val="宋体"/>
        <charset val="134"/>
        <scheme val="minor"/>
      </rPr>
      <t>村集体</t>
    </r>
  </si>
  <si>
    <t>八一镇人民政府</t>
  </si>
  <si>
    <r>
      <rPr>
        <b/>
        <sz val="10"/>
        <rFont val="宋体"/>
        <charset val="134"/>
        <scheme val="minor"/>
      </rPr>
      <t>社会效益：</t>
    </r>
    <r>
      <rPr>
        <sz val="10"/>
        <rFont val="宋体"/>
        <charset val="134"/>
        <scheme val="minor"/>
      </rPr>
      <t xml:space="preserve">通过项目实施，能够有效壮大村集体经济收入，同时进一步带动群众增收。
</t>
    </r>
    <r>
      <rPr>
        <b/>
        <sz val="10"/>
        <rFont val="宋体"/>
        <charset val="134"/>
        <scheme val="minor"/>
      </rPr>
      <t>经济效益：</t>
    </r>
    <r>
      <rPr>
        <sz val="10"/>
        <rFont val="宋体"/>
        <charset val="134"/>
        <scheme val="minor"/>
      </rPr>
      <t>建设巴宜区八一镇拉丁嘎村村集体经济产业项目，建成后交由第三方运营，通过租赁收益带动八一镇180户800人（其中脱贫户26户77人）增收，预计带动年户均增收3000元预计带动年增收60万元。</t>
    </r>
  </si>
  <si>
    <t>麦娘麦藏香猪养殖项目</t>
  </si>
  <si>
    <t>麦娘麦村</t>
  </si>
  <si>
    <r>
      <rPr>
        <b/>
        <sz val="10"/>
        <rFont val="宋体"/>
        <charset val="134"/>
        <scheme val="minor"/>
      </rPr>
      <t>项目建设内容：</t>
    </r>
    <r>
      <rPr>
        <sz val="10"/>
        <rFont val="宋体"/>
        <charset val="134"/>
        <scheme val="minor"/>
      </rPr>
      <t xml:space="preserve">购买700头藏香猪，村集体管理到户养殖的形式实施。
</t>
    </r>
    <r>
      <rPr>
        <b/>
        <sz val="10"/>
        <rFont val="宋体"/>
        <charset val="134"/>
        <scheme val="minor"/>
      </rPr>
      <t>项目总体情况：</t>
    </r>
    <r>
      <rPr>
        <sz val="10"/>
        <rFont val="宋体"/>
        <charset val="134"/>
        <scheme val="minor"/>
      </rPr>
      <t xml:space="preserve">麦娘麦村地处三个保护区重叠区域内，产业发展受到诸多限制，村民一直以来都依靠林下种养殖发展产业项目，种养殖经验丰富，销售渠道稳定，通过该项目实施可以进一步壮大村集体经济扩大群众增收。
</t>
    </r>
    <r>
      <rPr>
        <b/>
        <sz val="10"/>
        <rFont val="宋体"/>
        <charset val="134"/>
        <scheme val="minor"/>
      </rPr>
      <t>经营主体：</t>
    </r>
    <r>
      <rPr>
        <sz val="10"/>
        <rFont val="宋体"/>
        <charset val="134"/>
        <scheme val="minor"/>
      </rPr>
      <t>农牧民</t>
    </r>
  </si>
  <si>
    <t>米瑞乡人民政府</t>
  </si>
  <si>
    <r>
      <rPr>
        <b/>
        <sz val="10"/>
        <rFont val="宋体"/>
        <charset val="134"/>
        <scheme val="minor"/>
      </rPr>
      <t>社会效益：</t>
    </r>
    <r>
      <rPr>
        <sz val="10"/>
        <rFont val="宋体"/>
        <charset val="134"/>
        <scheme val="minor"/>
      </rPr>
      <t xml:space="preserve">项目以村集体管理到户养殖的形式实施，可以进一步提高群众积极性，拓宽增收渠道，提高收入水平，同时增加村集体经济收入。
</t>
    </r>
    <r>
      <rPr>
        <b/>
        <sz val="10"/>
        <rFont val="宋体"/>
        <charset val="134"/>
        <scheme val="minor"/>
      </rPr>
      <t>经济效益：</t>
    </r>
    <r>
      <rPr>
        <sz val="10"/>
        <rFont val="宋体"/>
        <charset val="134"/>
        <scheme val="minor"/>
      </rPr>
      <t>项目落地后通过村集体管理，到户养殖的方式带动麦娘麦村壮大村集体经济，同时带动本村35户167人增收，预计户均增收0.3万元。</t>
    </r>
  </si>
  <si>
    <t>米瑞乡通麦村鸭养殖项目</t>
  </si>
  <si>
    <t>通麦村</t>
  </si>
  <si>
    <r>
      <rPr>
        <b/>
        <sz val="10"/>
        <rFont val="宋体"/>
        <charset val="134"/>
        <scheme val="minor"/>
      </rPr>
      <t>项目建设内容：</t>
    </r>
    <r>
      <rPr>
        <sz val="10"/>
        <rFont val="宋体"/>
        <charset val="134"/>
        <scheme val="minor"/>
      </rPr>
      <t xml:space="preserve">采购鸭2000只，新建简易鸭舍。
</t>
    </r>
    <r>
      <rPr>
        <b/>
        <sz val="10"/>
        <rFont val="宋体"/>
        <charset val="134"/>
        <scheme val="minor"/>
      </rPr>
      <t>项目总体情况：</t>
    </r>
    <r>
      <rPr>
        <sz val="10"/>
        <rFont val="宋体"/>
        <charset val="134"/>
        <scheme val="minor"/>
      </rPr>
      <t xml:space="preserve">通麦村紧邻尼洋河，附近长期有野生水禽栖息，非常适合水禽养殖，通麦村现有大量的果蔬种植大棚，存在一定量残次果蔬品可以长期稳定供给给该项目，通过种植养殖结合达到生态养殖目的。
</t>
    </r>
    <r>
      <rPr>
        <b/>
        <sz val="10"/>
        <rFont val="宋体"/>
        <charset val="134"/>
        <scheme val="minor"/>
      </rPr>
      <t>经营主体：</t>
    </r>
    <r>
      <rPr>
        <sz val="10"/>
        <rFont val="宋体"/>
        <charset val="134"/>
        <scheme val="minor"/>
      </rPr>
      <t>村集体</t>
    </r>
  </si>
  <si>
    <r>
      <rPr>
        <b/>
        <sz val="10"/>
        <rFont val="宋体"/>
        <charset val="134"/>
        <scheme val="minor"/>
      </rPr>
      <t>社会效益：</t>
    </r>
    <r>
      <rPr>
        <sz val="10"/>
        <rFont val="宋体"/>
        <charset val="134"/>
        <scheme val="minor"/>
      </rPr>
      <t xml:space="preserve">通过项目实施，能够带动通麦村发展家禽养殖产业，增加生产经营性收入。
</t>
    </r>
    <r>
      <rPr>
        <b/>
        <sz val="10"/>
        <rFont val="宋体"/>
        <charset val="134"/>
        <scheme val="minor"/>
      </rPr>
      <t>经济效益：</t>
    </r>
    <r>
      <rPr>
        <sz val="10"/>
        <rFont val="宋体"/>
        <charset val="134"/>
        <scheme val="minor"/>
      </rPr>
      <t>项目落地后通过能人养殖带动通麦村村民增收，带动通麦村32户140人受益，预计户均增收0.1万元。</t>
    </r>
  </si>
  <si>
    <r>
      <rPr>
        <sz val="10"/>
        <color theme="1"/>
        <rFont val="宋体"/>
        <charset val="134"/>
        <scheme val="minor"/>
      </rPr>
      <t xml:space="preserve">巩固提升村
</t>
    </r>
    <r>
      <rPr>
        <b/>
        <sz val="10"/>
        <color theme="1"/>
        <rFont val="宋体"/>
        <charset val="134"/>
        <scheme val="minor"/>
      </rPr>
      <t>产业聚集村</t>
    </r>
  </si>
  <si>
    <t>巴宜区杰麦村厂房修建项目</t>
  </si>
  <si>
    <t>布久乡杰麦村</t>
  </si>
  <si>
    <r>
      <rPr>
        <b/>
        <sz val="10"/>
        <rFont val="宋体"/>
        <charset val="134"/>
        <scheme val="minor"/>
      </rPr>
      <t>建设内容</t>
    </r>
    <r>
      <rPr>
        <sz val="10"/>
        <rFont val="宋体"/>
        <charset val="134"/>
        <scheme val="minor"/>
      </rPr>
      <t xml:space="preserve">：在现有工业用地修建厂房12000平方米用于加工，仓储物流租赁。
</t>
    </r>
    <r>
      <rPr>
        <b/>
        <sz val="10"/>
        <rFont val="宋体"/>
        <charset val="134"/>
        <scheme val="minor"/>
      </rPr>
      <t>项目总体情况：</t>
    </r>
    <r>
      <rPr>
        <sz val="10"/>
        <rFont val="宋体"/>
        <charset val="134"/>
        <scheme val="minor"/>
      </rPr>
      <t xml:space="preserve">巴宜区现各类企业、个体户较多，但是仓储严重不足，经过前期调研现仓储需求供不应求，此项目的建设能很好的完善巴宜区产业链，市场前景良好。租赁和招商引资企业能通过租金、劳务等方式帮助周边群众增收。
</t>
    </r>
    <r>
      <rPr>
        <b/>
        <sz val="10"/>
        <rFont val="宋体"/>
        <charset val="134"/>
        <scheme val="minor"/>
      </rPr>
      <t>经营主体：</t>
    </r>
    <r>
      <rPr>
        <sz val="10"/>
        <rFont val="宋体"/>
        <charset val="134"/>
        <scheme val="minor"/>
      </rPr>
      <t>村集体</t>
    </r>
  </si>
  <si>
    <r>
      <rPr>
        <b/>
        <sz val="10"/>
        <rFont val="宋体"/>
        <charset val="134"/>
        <scheme val="minor"/>
      </rPr>
      <t>社会效益：</t>
    </r>
    <r>
      <rPr>
        <sz val="10"/>
        <rFont val="宋体"/>
        <charset val="134"/>
        <scheme val="minor"/>
      </rPr>
      <t xml:space="preserve">带动周边农户积极参与到农业技术创新、产业结构调整行列中，从而达到带动村集体经济发展的目的。
</t>
    </r>
    <r>
      <rPr>
        <b/>
        <sz val="10"/>
        <rFont val="宋体"/>
        <charset val="134"/>
        <scheme val="minor"/>
      </rPr>
      <t>经济效益：</t>
    </r>
    <r>
      <rPr>
        <sz val="10"/>
        <rFont val="宋体"/>
        <charset val="134"/>
        <scheme val="minor"/>
      </rPr>
      <t xml:space="preserve">项目建成后，可解决就业岗位，增加当地农牧民经济增收，同时通过联村共建，带动布久乡嘎玛片区3个村群众134户616人增收，预计每年增收100万元。
</t>
    </r>
  </si>
  <si>
    <t>选址完成，初步设计正在设计中</t>
  </si>
  <si>
    <r>
      <rPr>
        <sz val="10"/>
        <color theme="1"/>
        <rFont val="宋体"/>
        <charset val="134"/>
        <scheme val="minor"/>
      </rPr>
      <t xml:space="preserve">巩固提升村
</t>
    </r>
    <r>
      <rPr>
        <b/>
        <sz val="10"/>
        <color theme="1"/>
        <rFont val="宋体"/>
        <charset val="134"/>
        <scheme val="minor"/>
      </rPr>
      <t>旅游节点村
产业聚集村</t>
    </r>
  </si>
  <si>
    <t>卡斯木村民族手工艺配套项目</t>
  </si>
  <si>
    <t>林芝镇卡斯木村</t>
  </si>
  <si>
    <r>
      <rPr>
        <b/>
        <sz val="10"/>
        <rFont val="宋体"/>
        <charset val="134"/>
        <scheme val="minor"/>
      </rPr>
      <t>项目建设内容：</t>
    </r>
    <r>
      <rPr>
        <sz val="10"/>
        <rFont val="宋体"/>
        <charset val="134"/>
        <scheme val="minor"/>
      </rPr>
      <t xml:space="preserve">购置缝纫机5台、平缝机5台、蒸烫一体机10台及印染纱线采购，对原有30部手工织布机进行改造升级，购买相关设计服务。
</t>
    </r>
    <r>
      <rPr>
        <b/>
        <sz val="10"/>
        <rFont val="宋体"/>
        <charset val="134"/>
        <scheme val="minor"/>
      </rPr>
      <t>项目总体情况：</t>
    </r>
    <r>
      <rPr>
        <sz val="10"/>
        <rFont val="宋体"/>
        <charset val="134"/>
        <scheme val="minor"/>
      </rPr>
      <t xml:space="preserve">卡斯木村已有现成的民族手工艺加工场所和设备，一年能让群众增收约6万，同时带动28人就业，因生产设备和工艺及管理都比较落后导致效率低下，产品竞争力差等问题。通过政府投资升级改造将大大改善以上存在的问题，从而提高群众受益增加更多就近就业机会。
</t>
    </r>
    <r>
      <rPr>
        <b/>
        <sz val="10"/>
        <rFont val="宋体"/>
        <charset val="134"/>
        <scheme val="minor"/>
      </rPr>
      <t>经营主体：</t>
    </r>
    <r>
      <rPr>
        <sz val="10"/>
        <rFont val="宋体"/>
        <charset val="134"/>
        <scheme val="minor"/>
      </rPr>
      <t>村集体</t>
    </r>
  </si>
  <si>
    <t>巴宜区乡村振兴局</t>
  </si>
  <si>
    <r>
      <rPr>
        <b/>
        <sz val="10"/>
        <rFont val="宋体"/>
        <charset val="134"/>
        <scheme val="minor"/>
      </rPr>
      <t>社会效益：</t>
    </r>
    <r>
      <rPr>
        <sz val="10"/>
        <rFont val="宋体"/>
        <charset val="134"/>
        <scheme val="minor"/>
      </rPr>
      <t xml:space="preserve">通过项目实施，能够大力发展民族手工艺，发扬非遗文化传统，增强传统文化的保护力度。
</t>
    </r>
    <r>
      <rPr>
        <b/>
        <sz val="10"/>
        <rFont val="宋体"/>
        <charset val="134"/>
        <scheme val="minor"/>
      </rPr>
      <t>经济效益：</t>
    </r>
    <r>
      <rPr>
        <sz val="10"/>
        <rFont val="宋体"/>
        <charset val="134"/>
        <scheme val="minor"/>
      </rPr>
      <t>项目实施后，能够带动当地群众实现就地就近就业，预计带动10人就业，年预计增收20万元，同时带动51户190人增收，预计年带动增收10万元</t>
    </r>
  </si>
  <si>
    <t>妇联项目</t>
  </si>
  <si>
    <t>林芝市苹果分选冷链项目（一期）</t>
  </si>
  <si>
    <t>林芝市经开区</t>
  </si>
  <si>
    <r>
      <rPr>
        <b/>
        <sz val="10"/>
        <rFont val="宋体"/>
        <charset val="134"/>
        <scheme val="minor"/>
      </rPr>
      <t>建设内容</t>
    </r>
    <r>
      <rPr>
        <sz val="10"/>
        <rFont val="宋体"/>
        <charset val="134"/>
        <scheme val="minor"/>
      </rPr>
      <t xml:space="preserve">：购置无损测糖智能苹果分选设备一套、1000吨冷链储藏设备一套及配套设备（1000吨储藏苹果筐）。
</t>
    </r>
    <r>
      <rPr>
        <b/>
        <sz val="10"/>
        <rFont val="宋体"/>
        <charset val="134"/>
        <scheme val="minor"/>
      </rPr>
      <t>项目总体情况：</t>
    </r>
    <r>
      <rPr>
        <sz val="10"/>
        <rFont val="宋体"/>
        <charset val="134"/>
        <scheme val="minor"/>
      </rPr>
      <t xml:space="preserve">项目的建设能进一步完善果蔬产业链，更专业化的进行果蔬挑选，分级不同价格售卖能更好的帮助群众增收，冷链的建设能延长果蔬保质期，延长售卖期限。
</t>
    </r>
    <r>
      <rPr>
        <b/>
        <sz val="10"/>
        <rFont val="宋体"/>
        <charset val="134"/>
        <scheme val="minor"/>
      </rPr>
      <t>经营主体：</t>
    </r>
    <r>
      <rPr>
        <sz val="10"/>
        <rFont val="宋体"/>
        <charset val="134"/>
        <scheme val="minor"/>
      </rPr>
      <t>第三方企业</t>
    </r>
  </si>
  <si>
    <r>
      <rPr>
        <b/>
        <sz val="10"/>
        <rFont val="宋体"/>
        <charset val="134"/>
        <scheme val="minor"/>
      </rPr>
      <t>社会效益：</t>
    </r>
    <r>
      <rPr>
        <sz val="10"/>
        <rFont val="宋体"/>
        <charset val="134"/>
        <scheme val="minor"/>
      </rPr>
      <t>通过项目实施，带动林芝苹果品牌形象，降低苹果储藏风险，有效促进农牧民群众苹果销售，增加群众收入。</t>
    </r>
    <r>
      <rPr>
        <b/>
        <sz val="10"/>
        <rFont val="宋体"/>
        <charset val="134"/>
        <scheme val="minor"/>
      </rPr>
      <t xml:space="preserve">
经济效益：一是</t>
    </r>
    <r>
      <rPr>
        <sz val="10"/>
        <rFont val="宋体"/>
        <charset val="134"/>
        <scheme val="minor"/>
      </rPr>
      <t>项目落地后，带动巴宜区农牧民苹果销售，预计年收购农牧民群众苹果约300吨，预计增收150万元；</t>
    </r>
    <r>
      <rPr>
        <b/>
        <sz val="10"/>
        <rFont val="宋体"/>
        <charset val="134"/>
        <scheme val="minor"/>
      </rPr>
      <t>二是</t>
    </r>
    <r>
      <rPr>
        <sz val="10"/>
        <rFont val="宋体"/>
        <charset val="134"/>
        <scheme val="minor"/>
      </rPr>
      <t>通过项目分红的方式带动巴宜区村集体经济薄弱村增加村集体经济收入，预计年增加村集体经济收入约10万元；</t>
    </r>
    <r>
      <rPr>
        <b/>
        <sz val="10"/>
        <rFont val="宋体"/>
        <charset val="134"/>
        <scheme val="minor"/>
      </rPr>
      <t>三是</t>
    </r>
    <r>
      <rPr>
        <sz val="10"/>
        <rFont val="宋体"/>
        <charset val="134"/>
        <scheme val="minor"/>
      </rPr>
      <t>项目运营中带动巴宜区群众就近务工，预计年提供就业岗位3000人次，预计带动就业年增收60万元。（折旧按标准现金返还村集体）</t>
    </r>
  </si>
  <si>
    <t>林芝镇帮纳村养牛项目</t>
  </si>
  <si>
    <t>帮纳村</t>
  </si>
  <si>
    <r>
      <rPr>
        <b/>
        <sz val="10"/>
        <rFont val="宋体"/>
        <charset val="134"/>
        <scheme val="minor"/>
      </rPr>
      <t>项目建设内容：</t>
    </r>
    <r>
      <rPr>
        <sz val="10"/>
        <rFont val="宋体"/>
        <charset val="134"/>
        <scheme val="minor"/>
      </rPr>
      <t xml:space="preserve">购置犏奶牛200头并实施集中养殖和配备71.5吨精饲料。
</t>
    </r>
    <r>
      <rPr>
        <b/>
        <sz val="10"/>
        <rFont val="宋体"/>
        <charset val="134"/>
        <scheme val="minor"/>
      </rPr>
      <t>项目总体情况：</t>
    </r>
    <r>
      <rPr>
        <sz val="10"/>
        <rFont val="宋体"/>
        <charset val="134"/>
        <scheme val="minor"/>
      </rPr>
      <t xml:space="preserve">帮纳村兰泽赤锦种养殖农民专业合作社一直从事牛养殖产业，目前分红年14万元，牛场租金3.5万，务工2名月工资5500元，该合作社养殖经验丰富，销售渠道稳定，通过该项目实施可以进一步壮大合作社村集体经济。每头牛每年产雅江雪牛犊一头能带来3000元左右收入，。
</t>
    </r>
    <r>
      <rPr>
        <b/>
        <sz val="10"/>
        <rFont val="宋体"/>
        <charset val="134"/>
        <scheme val="minor"/>
      </rPr>
      <t>经营主体：</t>
    </r>
    <r>
      <rPr>
        <sz val="10"/>
        <rFont val="宋体"/>
        <charset val="134"/>
        <scheme val="minor"/>
      </rPr>
      <t>村集体合作社</t>
    </r>
  </si>
  <si>
    <t>林芝镇人民政府</t>
  </si>
  <si>
    <r>
      <rPr>
        <b/>
        <sz val="10"/>
        <rFont val="宋体"/>
        <charset val="134"/>
        <scheme val="minor"/>
      </rPr>
      <t>社会效益：</t>
    </r>
    <r>
      <rPr>
        <sz val="10"/>
        <rFont val="宋体"/>
        <charset val="134"/>
        <scheme val="minor"/>
      </rPr>
      <t xml:space="preserve">通过项目实施，能够有效壮大村集体经济收入，同时进一步带动群众增收。
</t>
    </r>
    <r>
      <rPr>
        <b/>
        <sz val="10"/>
        <rFont val="宋体"/>
        <charset val="134"/>
        <scheme val="minor"/>
      </rPr>
      <t>经济效益：</t>
    </r>
    <r>
      <rPr>
        <sz val="10"/>
        <rFont val="宋体"/>
        <charset val="134"/>
        <scheme val="minor"/>
      </rPr>
      <t>项目落地后带动帮纳村105户406人增收，预计年增收24万元。</t>
    </r>
  </si>
  <si>
    <t>百巴镇增巴村及大坝村果园改造提升项目</t>
  </si>
  <si>
    <t>百巴镇增巴村大坝村</t>
  </si>
  <si>
    <r>
      <rPr>
        <b/>
        <sz val="10"/>
        <rFont val="宋体"/>
        <charset val="134"/>
        <scheme val="minor"/>
      </rPr>
      <t>建设内容</t>
    </r>
    <r>
      <rPr>
        <sz val="10"/>
        <rFont val="宋体"/>
        <charset val="134"/>
        <scheme val="minor"/>
      </rPr>
      <t xml:space="preserve">：园区内分别增设园区立架多功能防护系统，其中增巴村新建多功能网室约156053平方米，大坝村新建多功能防护网约163203平方米，两村共计安装网围栏约2544米。
</t>
    </r>
    <r>
      <rPr>
        <b/>
        <sz val="10"/>
        <rFont val="宋体"/>
        <charset val="134"/>
        <scheme val="minor"/>
      </rPr>
      <t>项目总体情况</t>
    </r>
    <r>
      <rPr>
        <sz val="10"/>
        <rFont val="宋体"/>
        <charset val="134"/>
        <scheme val="minor"/>
      </rPr>
      <t xml:space="preserve">：项目的建设能很好的科普新的种植苹果技术，立架系统的建设也能很好的保护果园不受风害，提高苹果产量，帮助村内增收。新技术的引进能很好的帮助群众提升现代化种植技术，为巴宜区现代化建设添砖加瓦。
</t>
    </r>
    <r>
      <rPr>
        <b/>
        <sz val="10"/>
        <rFont val="宋体"/>
        <charset val="134"/>
        <scheme val="minor"/>
      </rPr>
      <t>经营主体：</t>
    </r>
    <r>
      <rPr>
        <sz val="10"/>
        <rFont val="宋体"/>
        <charset val="134"/>
        <scheme val="minor"/>
      </rPr>
      <t>第三方企业</t>
    </r>
  </si>
  <si>
    <r>
      <rPr>
        <b/>
        <sz val="10"/>
        <rFont val="宋体"/>
        <charset val="134"/>
        <scheme val="minor"/>
      </rPr>
      <t>社会效益：</t>
    </r>
    <r>
      <rPr>
        <sz val="10"/>
        <rFont val="宋体"/>
        <charset val="134"/>
        <scheme val="minor"/>
      </rPr>
      <t>通过立架系统及防护网的建设，首先可提高园区内苹果优质率达20%以上，园区每年综合优质果率可达到90%以上，基地能够充分消化村庄闲置劳力，增加群众收入，改善群众生活质量，提高群众幸福感。</t>
    </r>
    <r>
      <rPr>
        <b/>
        <sz val="10"/>
        <rFont val="宋体"/>
        <charset val="134"/>
        <scheme val="minor"/>
      </rPr>
      <t xml:space="preserve">
经济效益：</t>
    </r>
    <r>
      <rPr>
        <sz val="10"/>
        <rFont val="宋体"/>
        <charset val="134"/>
        <scheme val="minor"/>
      </rPr>
      <t>项目建设期间，可带动当地农牧民群众参与务工劳动，预计通过使用机械、人工等工作方式，创收利润在300万元人民币左右。通过项目建设，前三年可提供总投资额3%的利益分红，中间三年可提供总投资额4%的利益分红，之后可保障每年5%的利益分红,通过该项目实施，萨亟布公司（村办实体企业）占股由70%，提高至74%。</t>
    </r>
  </si>
  <si>
    <t>林巴宜发改【2023】257号</t>
  </si>
  <si>
    <t>强嘎村养猪场建设项目</t>
  </si>
  <si>
    <t>百巴镇强嘎村</t>
  </si>
  <si>
    <r>
      <rPr>
        <b/>
        <sz val="10"/>
        <rFont val="宋体"/>
        <charset val="134"/>
        <scheme val="minor"/>
      </rPr>
      <t>项目建设内容：</t>
    </r>
    <r>
      <rPr>
        <sz val="10"/>
        <rFont val="宋体"/>
        <charset val="134"/>
        <scheme val="minor"/>
      </rPr>
      <t xml:space="preserve">购买能繁母猪2000头，在50亩的场地修建1320米围栏、对原有20000平方米猪舍进行升级改造并配套水、电、路、等附属设施。
</t>
    </r>
    <r>
      <rPr>
        <b/>
        <sz val="10"/>
        <rFont val="宋体"/>
        <charset val="134"/>
        <scheme val="minor"/>
      </rPr>
      <t>项目总体情况：</t>
    </r>
    <r>
      <rPr>
        <sz val="10"/>
        <rFont val="宋体"/>
        <charset val="134"/>
        <scheme val="minor"/>
      </rPr>
      <t xml:space="preserve">该项目前期通过企业投资已经初步建成但还未达到运营的条件，通过此次改造提升可使该项目达到良好的运营水平，按照盘活一批的要求，有必要通过政府投资盘活该项目帮助企业走出困境。
</t>
    </r>
    <r>
      <rPr>
        <b/>
        <sz val="10"/>
        <rFont val="宋体"/>
        <charset val="134"/>
        <scheme val="minor"/>
      </rPr>
      <t>经营主体：</t>
    </r>
    <r>
      <rPr>
        <sz val="10"/>
        <rFont val="宋体"/>
        <charset val="134"/>
        <scheme val="minor"/>
      </rPr>
      <t>第三方企业</t>
    </r>
  </si>
  <si>
    <t>百巴镇人民政府</t>
  </si>
  <si>
    <r>
      <rPr>
        <b/>
        <sz val="10"/>
        <rFont val="宋体"/>
        <charset val="134"/>
        <scheme val="minor"/>
      </rPr>
      <t>社会效益：</t>
    </r>
    <r>
      <rPr>
        <sz val="10"/>
        <rFont val="宋体"/>
        <charset val="134"/>
        <scheme val="minor"/>
      </rPr>
      <t xml:space="preserve">通过项目实施，有利于进一步壮大巴宜区畜牧产业，加大生猪供应，同时通过联村共建的模式，增加强嘎村、连别村群众收入。
</t>
    </r>
    <r>
      <rPr>
        <b/>
        <sz val="10"/>
        <rFont val="宋体"/>
        <charset val="134"/>
        <scheme val="minor"/>
      </rPr>
      <t>经济效益：</t>
    </r>
    <r>
      <rPr>
        <sz val="10"/>
        <rFont val="宋体"/>
        <charset val="134"/>
        <scheme val="minor"/>
      </rPr>
      <t>项目实施后，通过第三方公司运营，预计年带动群众增收40万元，收益覆盖强嘎村60户217人（其中脱贫户9户22人，无监测户）、连别村45户190人（其中脱贫户6户20人，监测户1户4人）等群众。</t>
    </r>
  </si>
  <si>
    <t>前期工作已全部完成等待下达概批</t>
  </si>
  <si>
    <t>布久乡孜热村配套产业项目</t>
  </si>
  <si>
    <t>孜热村</t>
  </si>
  <si>
    <r>
      <rPr>
        <b/>
        <sz val="10"/>
        <rFont val="宋体"/>
        <charset val="134"/>
        <scheme val="minor"/>
      </rPr>
      <t>项目建设内容：</t>
    </r>
    <r>
      <rPr>
        <sz val="10"/>
        <rFont val="宋体"/>
        <charset val="134"/>
        <scheme val="minor"/>
      </rPr>
      <t xml:space="preserve">改造民宿21栋约8400平方米，配套水、电、路、讯、网等相关附属设施内，按照三星级的标准进行精装修并购置配套家电家具。
</t>
    </r>
    <r>
      <rPr>
        <b/>
        <sz val="10"/>
        <rFont val="宋体"/>
        <charset val="134"/>
        <scheme val="minor"/>
      </rPr>
      <t>项目总体情况：</t>
    </r>
    <r>
      <rPr>
        <sz val="10"/>
        <rFont val="宋体"/>
        <charset val="134"/>
        <scheme val="minor"/>
      </rPr>
      <t xml:space="preserve">孜热村紧邻火车站，临近桃花节主会场工布花谷景区，区位优势明显旅游资源比较丰富，孜热村因拉林铁路修建进行了整体搬迁，现阶段产业较为薄弱，通过政府投资立足孜热村优势发展民宿产业有助于壮大村集体经济，增加群众收入。
</t>
    </r>
    <r>
      <rPr>
        <b/>
        <sz val="10"/>
        <rFont val="宋体"/>
        <charset val="134"/>
        <scheme val="minor"/>
      </rPr>
      <t>经营主体：</t>
    </r>
    <r>
      <rPr>
        <sz val="10"/>
        <rFont val="宋体"/>
        <charset val="134"/>
        <scheme val="minor"/>
      </rPr>
      <t>村集体</t>
    </r>
  </si>
  <si>
    <t>巴宜区人民政府</t>
  </si>
  <si>
    <r>
      <rPr>
        <b/>
        <sz val="10"/>
        <rFont val="宋体"/>
        <charset val="134"/>
        <scheme val="minor"/>
      </rPr>
      <t>社会效益：</t>
    </r>
    <r>
      <rPr>
        <sz val="10"/>
        <rFont val="宋体"/>
        <charset val="134"/>
        <scheme val="minor"/>
      </rPr>
      <t>通过项目实施，带动村民发展乡村旅游产业，壮大孜热村村集体经济，增加群众收入。</t>
    </r>
    <r>
      <rPr>
        <b/>
        <sz val="10"/>
        <rFont val="宋体"/>
        <charset val="134"/>
        <scheme val="minor"/>
      </rPr>
      <t xml:space="preserve">
经济效益：</t>
    </r>
    <r>
      <rPr>
        <sz val="10"/>
        <rFont val="宋体"/>
        <charset val="134"/>
        <scheme val="minor"/>
      </rPr>
      <t>项目落地后，带动发展乡村旅游业，预计带动孜热村66户293人受益，预计带动村集体年增收30万元，同时，带动群众参与发展旅游促增收，预计群众参与旅游年增收100余万元。</t>
    </r>
  </si>
  <si>
    <t>庭院经济类</t>
  </si>
  <si>
    <t>示范引领村</t>
  </si>
  <si>
    <t>巴宜区百巴镇嘎吉村宜居宜业和美村庄建设项目</t>
  </si>
  <si>
    <t>嘎吉村</t>
  </si>
  <si>
    <r>
      <rPr>
        <b/>
        <sz val="10"/>
        <rFont val="宋体"/>
        <charset val="134"/>
        <scheme val="minor"/>
      </rPr>
      <t>项目建设内容：</t>
    </r>
    <r>
      <rPr>
        <sz val="10"/>
        <rFont val="宋体"/>
        <charset val="134"/>
        <scheme val="minor"/>
      </rPr>
      <t xml:space="preserve">对嘎吉村20户进行维修围墙1200米，通电1000米、通水1000米，庭院整治等。
</t>
    </r>
    <r>
      <rPr>
        <b/>
        <sz val="10"/>
        <rFont val="宋体"/>
        <charset val="134"/>
        <scheme val="minor"/>
      </rPr>
      <t>项目总体情况：</t>
    </r>
    <r>
      <rPr>
        <sz val="10"/>
        <rFont val="宋体"/>
        <charset val="134"/>
        <scheme val="minor"/>
      </rPr>
      <t>此次政府投资能有效改善农牧民生产生活设施，提升村庄整体功能，改善群众人居环境。</t>
    </r>
  </si>
  <si>
    <t>通过该项目的实施，有效改善农牧民生产生活设施，提升村庄整体功能，改善群众人居环境，预计受益68户433人，同时鼓励当地群众参与项目建设，带动群众务工增收。</t>
  </si>
  <si>
    <t>巴宜区林芝镇果若自然村宜居宜业和美村庄建设项目</t>
  </si>
  <si>
    <t>果若村</t>
  </si>
  <si>
    <r>
      <rPr>
        <b/>
        <sz val="10"/>
        <rFont val="宋体"/>
        <charset val="134"/>
        <scheme val="minor"/>
      </rPr>
      <t>项目建设内容：</t>
    </r>
    <r>
      <rPr>
        <sz val="10"/>
        <rFont val="宋体"/>
        <charset val="134"/>
        <scheme val="minor"/>
      </rPr>
      <t xml:space="preserve">村容村貌提升29户，污水管网维修改造2000米，道路修复1000米，打麦场改造1000平方米，路灯30盏（维修12盏，新建18盏）。
</t>
    </r>
    <r>
      <rPr>
        <b/>
        <sz val="10"/>
        <rFont val="宋体"/>
        <charset val="134"/>
        <scheme val="minor"/>
      </rPr>
      <t>项目总体情况：</t>
    </r>
    <r>
      <rPr>
        <sz val="10"/>
        <rFont val="宋体"/>
        <charset val="134"/>
        <scheme val="minor"/>
      </rPr>
      <t>果若村现有污水管网但部分已经损坏严重无法正常使用，部分道路因村内工程机械长期行驶出现了不同程度的损坏，部分路灯易损坏严重影响夜间照明，此次政府投资能有效改善农牧民生产生活设施，提升村庄整体功能，改善群众人居环境。</t>
    </r>
  </si>
  <si>
    <t>通过该项目的实施，有效改善农牧民生产生活设施，提升村庄整体功能，改善群众人居环境，预计受益28户126人，同时鼓励当地群众参与项目建设，带动群众务工增收。</t>
  </si>
  <si>
    <t>巴宜区林芝镇农田灌溉水渠维修改造建设项目</t>
  </si>
  <si>
    <t>立定村、扎那村、达则村、卡斯木村、真巴村、嘎拉村、娘欧村、康扎村</t>
  </si>
  <si>
    <r>
      <rPr>
        <b/>
        <sz val="10"/>
        <rFont val="宋体"/>
        <charset val="134"/>
        <scheme val="minor"/>
      </rPr>
      <t>项目建设内容：</t>
    </r>
    <r>
      <rPr>
        <sz val="10"/>
        <rFont val="宋体"/>
        <charset val="134"/>
        <scheme val="minor"/>
      </rPr>
      <t xml:space="preserve">维修原有水渠约5.2km，规格40cm*60cm。
</t>
    </r>
    <r>
      <rPr>
        <b/>
        <sz val="10"/>
        <rFont val="宋体"/>
        <charset val="134"/>
        <scheme val="minor"/>
      </rPr>
      <t>项目总体情况：</t>
    </r>
    <r>
      <rPr>
        <sz val="10"/>
        <rFont val="宋体"/>
        <charset val="134"/>
        <scheme val="minor"/>
      </rPr>
      <t>林芝镇现有较为完备的农田灌溉体系，但其中有5.2km灌溉水渠已经损坏影响部分农田的正常灌溉，通过此次政府投资能很好完善林芝镇整体的农田灌溉功能，保障群众的正常耕作。</t>
    </r>
  </si>
  <si>
    <t>完善基础设施，进一步提升农田灌溉能力，增加农田作物产量，从而带动群众增收。预计受益群众300余户1000余人，其中受益脱贫户100余户400余人。</t>
  </si>
  <si>
    <r>
      <rPr>
        <sz val="10"/>
        <rFont val="宋体"/>
        <charset val="134"/>
        <scheme val="minor"/>
      </rPr>
      <t>巩固提升村、</t>
    </r>
    <r>
      <rPr>
        <b/>
        <sz val="10"/>
        <rFont val="宋体"/>
        <charset val="134"/>
        <scheme val="minor"/>
      </rPr>
      <t>旅游节点村</t>
    </r>
    <r>
      <rPr>
        <sz val="10"/>
        <rFont val="宋体"/>
        <charset val="134"/>
        <scheme val="minor"/>
      </rPr>
      <t>（立定村）
重点帮扶村（达则村、卡斯木村、康扎村）
示范引领村、</t>
    </r>
    <r>
      <rPr>
        <b/>
        <sz val="10"/>
        <rFont val="宋体"/>
        <charset val="134"/>
        <scheme val="minor"/>
      </rPr>
      <t>旅游节点村</t>
    </r>
    <r>
      <rPr>
        <sz val="10"/>
        <rFont val="宋体"/>
        <charset val="134"/>
        <scheme val="minor"/>
      </rPr>
      <t>（真巴村）</t>
    </r>
  </si>
  <si>
    <t>巴宜区更章乡农田灌溉水渠维修改造建设项目</t>
  </si>
  <si>
    <t>娘萨村、扎曲村、久巴村、更章村、门仲村</t>
  </si>
  <si>
    <r>
      <rPr>
        <b/>
        <sz val="10"/>
        <rFont val="宋体"/>
        <charset val="134"/>
        <scheme val="minor"/>
      </rPr>
      <t>项目建设内容：</t>
    </r>
    <r>
      <rPr>
        <sz val="10"/>
        <rFont val="宋体"/>
        <charset val="134"/>
        <scheme val="minor"/>
      </rPr>
      <t xml:space="preserve">维修水渠7.55千米规格40cm*60cm。
</t>
    </r>
    <r>
      <rPr>
        <b/>
        <sz val="10"/>
        <rFont val="宋体"/>
        <charset val="134"/>
        <scheme val="minor"/>
      </rPr>
      <t>项目总体情况：</t>
    </r>
    <r>
      <rPr>
        <sz val="10"/>
        <rFont val="宋体"/>
        <charset val="134"/>
        <scheme val="minor"/>
      </rPr>
      <t>更章乡现有较为完备的农田灌溉体系，但其中有7.55km灌溉水渠已经损坏影响部分农田的正常灌溉，通过此次政府投资能很好完善更章乡整体的农田灌溉功能，保障群众的正常耕作。</t>
    </r>
  </si>
  <si>
    <t>完善基础设施，进一步提升农田灌溉能力，增加农田作物产量，从而带动群众增收。预计受益群众100余户500余人，其中受益脱贫户30余户100余人。</t>
  </si>
  <si>
    <r>
      <rPr>
        <sz val="10"/>
        <rFont val="宋体"/>
        <charset val="134"/>
        <scheme val="minor"/>
      </rPr>
      <t>巩固提升村（娘萨村、更章村）
巩固提升村、</t>
    </r>
    <r>
      <rPr>
        <b/>
        <sz val="10"/>
        <rFont val="宋体"/>
        <charset val="134"/>
        <scheme val="minor"/>
      </rPr>
      <t>旅游节点村</t>
    </r>
    <r>
      <rPr>
        <sz val="10"/>
        <rFont val="宋体"/>
        <charset val="134"/>
        <scheme val="minor"/>
      </rPr>
      <t>（扎曲村、门仲村）
示范引领村、</t>
    </r>
    <r>
      <rPr>
        <b/>
        <sz val="10"/>
        <rFont val="宋体"/>
        <charset val="134"/>
        <scheme val="minor"/>
      </rPr>
      <t>旅游节点村</t>
    </r>
    <r>
      <rPr>
        <sz val="10"/>
        <rFont val="宋体"/>
        <charset val="134"/>
        <scheme val="minor"/>
      </rPr>
      <t>（久巴村）</t>
    </r>
  </si>
  <si>
    <t>巴宜区八一镇加乃村人饮项目</t>
  </si>
  <si>
    <t>八一镇加乃村</t>
  </si>
  <si>
    <r>
      <rPr>
        <b/>
        <sz val="10"/>
        <rFont val="宋体"/>
        <charset val="134"/>
        <scheme val="minor"/>
      </rPr>
      <t>项目建设内容：</t>
    </r>
    <r>
      <rPr>
        <sz val="10"/>
        <rFont val="宋体"/>
        <charset val="134"/>
        <scheme val="minor"/>
      </rPr>
      <t xml:space="preserve">新加取水口一座，新建100m³蓄水池一座，铺设管道2公里及配套管道保温措施。
</t>
    </r>
    <r>
      <rPr>
        <b/>
        <sz val="10"/>
        <rFont val="宋体"/>
        <charset val="134"/>
        <scheme val="minor"/>
      </rPr>
      <t>项目总体情况：</t>
    </r>
    <r>
      <rPr>
        <sz val="10"/>
        <rFont val="宋体"/>
        <charset val="134"/>
        <scheme val="minor"/>
      </rPr>
      <t>由于该村为搬迁村，搬迁后与隔壁村公用一个水源，一个水源无法通知满足两个村的用水需求，通过新建取水口及配套工程彻底解决两个村用水问题。</t>
    </r>
  </si>
  <si>
    <t>巴宜区水利局</t>
  </si>
  <si>
    <t>进一步改善加乃村群众人饮条件，提升群众生活品质，预计改善提升加乃村115人饮水条件。</t>
  </si>
  <si>
    <t>巴宜区百巴镇嘎吉村人饮项目</t>
  </si>
  <si>
    <t>百巴镇嘎吉村</t>
  </si>
  <si>
    <r>
      <rPr>
        <b/>
        <sz val="10"/>
        <rFont val="宋体"/>
        <charset val="134"/>
        <scheme val="minor"/>
      </rPr>
      <t>项目建设内容：</t>
    </r>
    <r>
      <rPr>
        <sz val="10"/>
        <rFont val="宋体"/>
        <charset val="134"/>
        <scheme val="minor"/>
      </rPr>
      <t xml:space="preserve">新建取水口一座，取水主管1100米，村内主管道2000米，入户支管1360米，检查井78座，硬化设施拆除恢复1000m³。
</t>
    </r>
    <r>
      <rPr>
        <b/>
        <sz val="10"/>
        <rFont val="宋体"/>
        <charset val="134"/>
        <scheme val="minor"/>
      </rPr>
      <t>项目总体情况：</t>
    </r>
    <r>
      <rPr>
        <sz val="10"/>
        <rFont val="宋体"/>
        <charset val="134"/>
        <scheme val="minor"/>
      </rPr>
      <t>嘎吉村现有较为完善的人饮供给系统，因该村受泥石流影响，原供水工程管道堵塞，且水源较小，存在冬季水量较小的问题，因此实施该项目能有效彻底解决嘎吉村用水问题。</t>
    </r>
  </si>
  <si>
    <t>进一步改善嘎吉村群众人饮条件，提升群众生活品质，预计改善提升嘎吉村68户433人饮水条件。</t>
  </si>
  <si>
    <t>林芝市巴宜区百巴镇“三岩”搬迁点防洪工程</t>
  </si>
  <si>
    <t>百巴镇</t>
  </si>
  <si>
    <r>
      <rPr>
        <b/>
        <sz val="10"/>
        <rFont val="宋体"/>
        <charset val="134"/>
        <scheme val="minor"/>
      </rPr>
      <t>项目建设内容：</t>
    </r>
    <r>
      <rPr>
        <sz val="10"/>
        <rFont val="宋体"/>
        <charset val="134"/>
        <scheme val="minor"/>
      </rPr>
      <t xml:space="preserve">600米护岸型式采用C25混凝土重力式挡墙，顶部宽度0.5m，迎水面坡比1：0.3，背水面坡比1:0.1。基础设置C25混凝土趾墙满足冲刷深度要求，厚度0.5m，坡比1:0.75m。趾墙开挖范围顶部设置0.3m厚雷诺护垫，填充料粒径要求为9~15cm不易风化水解的卵石、块石，及河道清淤、河道治理等工程。
</t>
    </r>
    <r>
      <rPr>
        <b/>
        <sz val="10"/>
        <rFont val="宋体"/>
        <charset val="134"/>
        <scheme val="minor"/>
      </rPr>
      <t>项目总体情况：</t>
    </r>
    <r>
      <rPr>
        <sz val="10"/>
        <rFont val="宋体"/>
        <charset val="134"/>
        <scheme val="minor"/>
      </rPr>
      <t>因资金缺口百巴镇“三岩”搬迁点防洪工程还存在一段未实施，存在安全隐患，通过该项目实施有效防止热弄巴曲山洪（泥石流）发生风险，保护三岩搬迁群众68户433人生命财产安全。</t>
    </r>
  </si>
  <si>
    <t>通过项目实施，有效防止热弄巴曲山洪（泥石流）发生风险，保护三岩搬迁群众68户433人生命财产安全。</t>
  </si>
  <si>
    <t>林芝市巴宜区村级供水提档升级工程</t>
  </si>
  <si>
    <t>林芝镇、百巴镇、更章乡、鲁朗镇、布久乡等15个村</t>
  </si>
  <si>
    <r>
      <rPr>
        <b/>
        <sz val="10"/>
        <rFont val="宋体"/>
        <charset val="134"/>
        <scheme val="minor"/>
      </rPr>
      <t>项目建设内容：</t>
    </r>
    <r>
      <rPr>
        <sz val="10"/>
        <rFont val="宋体"/>
        <charset val="134"/>
        <scheme val="minor"/>
      </rPr>
      <t xml:space="preserve">15个村每个村修建取水口一座，配套给排水管道500米及净化设施一套。
</t>
    </r>
    <r>
      <rPr>
        <b/>
        <sz val="10"/>
        <rFont val="宋体"/>
        <charset val="134"/>
        <scheme val="minor"/>
      </rPr>
      <t>项目总体情况：</t>
    </r>
    <r>
      <rPr>
        <sz val="10"/>
        <rFont val="宋体"/>
        <charset val="134"/>
        <scheme val="minor"/>
      </rPr>
      <t>15个村现有较为完善的人饮供给系统，但因雨季影响，水质会出现浑浊现象，通过该项目实施能提高群众用水质量。</t>
    </r>
  </si>
  <si>
    <t>进一步改善巴宜区15个村群众饮水水质，提升群众生活品质，预计受益群众600余户2500余人。</t>
  </si>
  <si>
    <t>鲁朗管委会农村生活垃圾清运项目</t>
  </si>
  <si>
    <t>鲁朗管委会</t>
  </si>
  <si>
    <r>
      <rPr>
        <b/>
        <sz val="10"/>
        <rFont val="宋体"/>
        <charset val="134"/>
        <scheme val="minor"/>
      </rPr>
      <t>项目建设内容：</t>
    </r>
    <r>
      <rPr>
        <sz val="10"/>
        <rFont val="宋体"/>
        <charset val="134"/>
        <scheme val="minor"/>
      </rPr>
      <t xml:space="preserve">对鲁朗镇各村的农村生活垃圾收集、转运、清理。
</t>
    </r>
    <r>
      <rPr>
        <b/>
        <sz val="10"/>
        <rFont val="宋体"/>
        <charset val="134"/>
        <scheme val="minor"/>
      </rPr>
      <t>项目总体情况：</t>
    </r>
    <r>
      <rPr>
        <sz val="10"/>
        <rFont val="宋体"/>
        <charset val="134"/>
        <scheme val="minor"/>
      </rPr>
      <t>巴宜区辖区内现有较为完备的垃圾清运体系，随着生活水平的提高，村庄内产生的垃圾数量也越来越多，通过此次项目的实施能有效提升垃圾清运转运能力，改善群众生产生活条件。</t>
    </r>
  </si>
  <si>
    <t>提升垃圾清运转运能力，改善群众生产生活条件</t>
  </si>
  <si>
    <t>无需办理前置手续</t>
  </si>
  <si>
    <t>巴宜区农村生活垃圾清运项目</t>
  </si>
  <si>
    <r>
      <rPr>
        <b/>
        <sz val="10"/>
        <rFont val="宋体"/>
        <charset val="134"/>
        <scheme val="minor"/>
      </rPr>
      <t>项目建设内容：</t>
    </r>
    <r>
      <rPr>
        <sz val="10"/>
        <rFont val="宋体"/>
        <charset val="134"/>
        <scheme val="minor"/>
      </rPr>
      <t xml:space="preserve">对巴宜区八一镇、林芝镇、百巴镇、布久乡、米瑞乡、更章乡等6乡镇的农村生活垃圾收集、转运、清理。
</t>
    </r>
    <r>
      <rPr>
        <b/>
        <sz val="10"/>
        <rFont val="宋体"/>
        <charset val="134"/>
        <scheme val="minor"/>
      </rPr>
      <t>项目总体情况：</t>
    </r>
    <r>
      <rPr>
        <sz val="10"/>
        <rFont val="宋体"/>
        <charset val="134"/>
        <scheme val="minor"/>
      </rPr>
      <t>巴宜区辖区内现有较为完备的垃圾清运体系，随着生活水平的提高，村庄内产生的垃圾数量也越来越多，通过此次项目的实施能有效提升垃圾清运转运能力，改善群众生产生活条件。</t>
    </r>
  </si>
  <si>
    <t>巴宜区住房和城乡建设管理局</t>
  </si>
  <si>
    <t>巴宜区百巴镇章巴村宜居宜业和美村庄建设项目</t>
  </si>
  <si>
    <t>章巴村</t>
  </si>
  <si>
    <r>
      <rPr>
        <b/>
        <sz val="10"/>
        <rFont val="宋体"/>
        <charset val="134"/>
        <scheme val="minor"/>
      </rPr>
      <t>项目建设内容：</t>
    </r>
    <r>
      <rPr>
        <sz val="10"/>
        <rFont val="宋体"/>
        <charset val="134"/>
        <scheme val="minor"/>
      </rPr>
      <t xml:space="preserve">68户新建成品化粪池并配套PVC管、入户道路硬化3000米宽3.5米、围墙5000米等，路灯78盏（新建38盏，维修40盏）。
</t>
    </r>
    <r>
      <rPr>
        <b/>
        <sz val="10"/>
        <rFont val="宋体"/>
        <charset val="134"/>
        <scheme val="minor"/>
      </rPr>
      <t>项目总体情况：</t>
    </r>
    <r>
      <rPr>
        <sz val="10"/>
        <rFont val="宋体"/>
        <charset val="134"/>
        <scheme val="minor"/>
      </rPr>
      <t>章巴村每户无化粪池且整个村庄没有污水管网，部分组之间及入户道路未硬化，部分路灯易损坏严重影响夜间照明，此次政府投资能有效改善农牧民生产生活设施，提升村庄整体功能，改善群众人居环境。</t>
    </r>
  </si>
  <si>
    <t>通过该项目的实施，有效改善农牧民生产生活设施，提升村庄整体功能，改善群众人居环境，预计受益68户272人，其中脱贫群众7户25人，同时鼓励当地群众参与项目建设，带动群众务工增收。</t>
  </si>
  <si>
    <t>旅游产业基础的和美乡村</t>
  </si>
  <si>
    <r>
      <rPr>
        <sz val="10"/>
        <color theme="1"/>
        <rFont val="宋体"/>
        <charset val="134"/>
        <scheme val="minor"/>
      </rPr>
      <t xml:space="preserve">巩固提升村
</t>
    </r>
    <r>
      <rPr>
        <b/>
        <sz val="10"/>
        <color theme="1"/>
        <rFont val="宋体"/>
        <charset val="134"/>
        <scheme val="minor"/>
      </rPr>
      <t>旅游节点村</t>
    </r>
  </si>
  <si>
    <t>巴宜区八一镇多布村宜居宜业和美村庄建设项目</t>
  </si>
  <si>
    <t>多布村</t>
  </si>
  <si>
    <r>
      <rPr>
        <b/>
        <sz val="10"/>
        <rFont val="宋体"/>
        <charset val="134"/>
        <scheme val="minor"/>
      </rPr>
      <t>项目建设内容：</t>
    </r>
    <r>
      <rPr>
        <sz val="10"/>
        <rFont val="宋体"/>
        <charset val="134"/>
        <scheme val="minor"/>
      </rPr>
      <t xml:space="preserve">新建排污管道2000米，新建三级沉淀池1个（50平方米）并配套设备。修缮村庄道路1500米及附属设施，检查井28个，维修村内路灯20盏。59户庭院改造。
</t>
    </r>
    <r>
      <rPr>
        <b/>
        <sz val="10"/>
        <rFont val="宋体"/>
        <charset val="134"/>
        <scheme val="minor"/>
      </rPr>
      <t>项目总体情况：</t>
    </r>
    <r>
      <rPr>
        <sz val="10"/>
        <rFont val="宋体"/>
        <charset val="134"/>
        <scheme val="minor"/>
      </rPr>
      <t>多布村紧邻多布湖，多布湖景区规划已经编制完成，通过此次排污管网建设能提升整个多布湖景区的基础设施服务能力从而带动旅游增加群众收入。</t>
    </r>
  </si>
  <si>
    <t>通过该项目的实施，有效改善农牧民生产生活设施，提升村庄整体功能，改善群众人居环境，预计受益59户259人，其中脱贫群众8户29人，同时鼓励当地群众参与项目建设，带动群众务工增收。</t>
  </si>
  <si>
    <r>
      <rPr>
        <sz val="10"/>
        <rFont val="宋体"/>
        <charset val="134"/>
        <scheme val="minor"/>
      </rPr>
      <t xml:space="preserve">巩固提升村
</t>
    </r>
    <r>
      <rPr>
        <b/>
        <sz val="10"/>
        <rFont val="宋体"/>
        <charset val="134"/>
        <scheme val="minor"/>
      </rPr>
      <t>旅游节点村</t>
    </r>
  </si>
  <si>
    <t>巴宜区八一镇唐地村宜居宜业和美村庄建设项目</t>
  </si>
  <si>
    <t>唐地村</t>
  </si>
  <si>
    <r>
      <rPr>
        <b/>
        <sz val="10"/>
        <rFont val="宋体"/>
        <charset val="134"/>
        <scheme val="minor"/>
      </rPr>
      <t>项目建设内容：</t>
    </r>
    <r>
      <rPr>
        <sz val="10"/>
        <rFont val="宋体"/>
        <charset val="134"/>
        <scheme val="minor"/>
      </rPr>
      <t xml:space="preserve">新建排污管道3000米。修缮村庄道路1000米及附属设施，维修村内路灯30盏。71户庭院改造及人饮提升改造，
</t>
    </r>
    <r>
      <rPr>
        <b/>
        <sz val="10"/>
        <rFont val="宋体"/>
        <charset val="134"/>
        <scheme val="minor"/>
      </rPr>
      <t>项目总体情况：</t>
    </r>
    <r>
      <rPr>
        <sz val="10"/>
        <rFont val="宋体"/>
        <charset val="134"/>
        <scheme val="minor"/>
      </rPr>
      <t>唐地村位于巴宜区城区旁边，附近有成熟的排污管网，通过此次新建污水管网能有效改善城市周边脏乱差的现象，从根本上提升城市整体的环境卫生条件。</t>
    </r>
  </si>
  <si>
    <t>通过该项目的实施，有效改善农牧民生产生活设施，提升村庄整体功能，改善群众人居环境，预计受益71户255人，其中脱贫群众10户29人，同时鼓励当地群众参与项目建设，带动群众务工增收。</t>
  </si>
  <si>
    <t>巴宜区八一镇拉丁嘎村宜居宜业和美村庄建设项目</t>
  </si>
  <si>
    <t>拉丁嘎村</t>
  </si>
  <si>
    <r>
      <rPr>
        <b/>
        <sz val="10"/>
        <rFont val="宋体"/>
        <charset val="134"/>
        <scheme val="minor"/>
      </rPr>
      <t>项目建设内容：</t>
    </r>
    <r>
      <rPr>
        <sz val="10"/>
        <rFont val="宋体"/>
        <charset val="134"/>
        <scheme val="minor"/>
      </rPr>
      <t xml:space="preserve">拉丁嘎村新建排污管道4000米，检查井31个。安装路灯20盏，107户庭院整治改造美化，并对村庄整体功能提升。
</t>
    </r>
    <r>
      <rPr>
        <b/>
        <sz val="10"/>
        <rFont val="宋体"/>
        <charset val="134"/>
        <scheme val="minor"/>
      </rPr>
      <t>项目总体情况：</t>
    </r>
    <r>
      <rPr>
        <sz val="10"/>
        <rFont val="宋体"/>
        <charset val="134"/>
        <scheme val="minor"/>
      </rPr>
      <t>拉丁嘎村位于巴宜区城区旁边，紧邻林芝市自然博物馆，滑雪场初步选址在拉丁嘎村，通过此次新建污水管网能有效改善拉丁嘎村整体基础服务设施水平，为后期进一步发展旅游产业打下基础。</t>
    </r>
  </si>
  <si>
    <t>通过该项目的实施，有效改善农牧民生产生活设施，提升村庄整体功能，改善群众人居环境，预计受益108户395人，其中脱贫群众26户77人，同时鼓励当地群众参与项目建设，带动群众务工增收。</t>
  </si>
  <si>
    <t>巴宜区米瑞乡米瑞村宜居宜业和美村庄建设项目</t>
  </si>
  <si>
    <t>米瑞村</t>
  </si>
  <si>
    <r>
      <rPr>
        <b/>
        <sz val="10"/>
        <rFont val="宋体"/>
        <charset val="134"/>
        <scheme val="minor"/>
      </rPr>
      <t>项目建设内容：</t>
    </r>
    <r>
      <rPr>
        <sz val="10"/>
        <rFont val="宋体"/>
        <charset val="134"/>
        <scheme val="minor"/>
      </rPr>
      <t xml:space="preserve">村内道路改造3000米，47户庭院改造整治，维修改造污水管道1000米。
</t>
    </r>
    <r>
      <rPr>
        <b/>
        <sz val="10"/>
        <rFont val="宋体"/>
        <charset val="134"/>
        <scheme val="minor"/>
      </rPr>
      <t>项目总体情况：</t>
    </r>
    <r>
      <rPr>
        <sz val="10"/>
        <rFont val="宋体"/>
        <charset val="134"/>
        <scheme val="minor"/>
      </rPr>
      <t>米瑞村现有污水管网但部分已经损坏严重无法正常使用，部分道路因村内工程机械长期行驶出现了不同程度的损坏，此次政府投资能有效改善农牧民生产生活设施，提升村庄整体功能，改善群众人居环境。</t>
    </r>
  </si>
  <si>
    <t>通过该项目的实施，有效改善农牧民生产生活设施，提升村庄整体功能，改善群众人居环境，预计受益47户182人，其中脱贫群众13户30人，同时鼓励当地群众参与项目建设，带动群众务工增收。</t>
  </si>
  <si>
    <t>巴宜区林芝镇立定村宜居宜业和美村庄建设项目</t>
  </si>
  <si>
    <t>立定村</t>
  </si>
  <si>
    <r>
      <rPr>
        <b/>
        <sz val="10"/>
        <rFont val="宋体"/>
        <charset val="134"/>
        <scheme val="minor"/>
      </rPr>
      <t>项目建设内容：</t>
    </r>
    <r>
      <rPr>
        <sz val="10"/>
        <rFont val="宋体"/>
        <charset val="134"/>
        <scheme val="minor"/>
      </rPr>
      <t xml:space="preserve">庭院改造提升72户，打麦场修复4000平方米，打麦场改造1000平方米，维修改造排污管网2500米，道路修复1800米，安装路灯25个
</t>
    </r>
    <r>
      <rPr>
        <b/>
        <sz val="10"/>
        <rFont val="宋体"/>
        <charset val="134"/>
        <scheme val="minor"/>
      </rPr>
      <t>项目总体情况：</t>
    </r>
    <r>
      <rPr>
        <sz val="10"/>
        <rFont val="宋体"/>
        <charset val="134"/>
        <scheme val="minor"/>
      </rPr>
      <t>立定村现有污水管网但部分已经损坏严重无法正常使用，部分道路因村内工程机械长期行驶出现了不同程度的损坏，部分路灯易损坏严重影响夜间照明，此次政府投资能有效改善农牧民生产生活设施，提升村庄整体功能，改善群众人居环境。</t>
    </r>
  </si>
  <si>
    <t>通过该项目的实施，有效改善农牧民生产生活设施，提升村庄整体功能，改善群众人居环境，预计受益72户339人，其中脱贫群众52户228人，同时鼓励当地群众参与项目建设，带动群众务工增收。</t>
  </si>
  <si>
    <t>巴宜区更章乡娘萨村宜居宜业和美村庄建设项目</t>
  </si>
  <si>
    <t>娘萨村</t>
  </si>
  <si>
    <r>
      <rPr>
        <b/>
        <sz val="10"/>
        <rFont val="宋体"/>
        <charset val="134"/>
        <scheme val="minor"/>
      </rPr>
      <t>项目建设内容：</t>
    </r>
    <r>
      <rPr>
        <sz val="10"/>
        <rFont val="宋体"/>
        <charset val="134"/>
        <scheme val="minor"/>
      </rPr>
      <t>娘鲁村新建水渠2400米，萨嘎村新建水渠1950米，娘鲁村新建取水口，三岩搬迁点新建打麦场1800平方米，维修娘鲁村打麦场1900平米，维修萨嘎村打麦场1900平米，新建村道娘鲁村500米，萨嘎村500米，</t>
    </r>
    <r>
      <rPr>
        <sz val="10"/>
        <color theme="1"/>
        <rFont val="宋体"/>
        <charset val="134"/>
        <scheme val="minor"/>
      </rPr>
      <t>娘鲁村污水处理管道新建3500米，</t>
    </r>
    <r>
      <rPr>
        <sz val="10"/>
        <rFont val="宋体"/>
        <charset val="134"/>
        <scheme val="minor"/>
      </rPr>
      <t xml:space="preserve">三岩新建蓄水池一个，新建人饮管网3000米。
</t>
    </r>
    <r>
      <rPr>
        <b/>
        <sz val="10"/>
        <rFont val="宋体"/>
        <charset val="134"/>
        <scheme val="minor"/>
      </rPr>
      <t>项目总体情况：</t>
    </r>
    <r>
      <rPr>
        <sz val="10"/>
        <rFont val="宋体"/>
        <charset val="134"/>
        <scheme val="minor"/>
      </rPr>
      <t>娘萨村紧邻多布湖，多布湖景区规划已经编制完成，通过此次排污管网建设能提升整个多布湖景区的基础设施服务能力从而带动旅游增加群众收入。</t>
    </r>
  </si>
  <si>
    <t>通过该项目的实施，有效改善农牧民生产生活设施，提升村庄整体功能，改善群众人居环境，预计受益52户270人，其中脱贫群众7户29人，同时鼓励当地群众参与项目建设，带动群众务工增收。</t>
  </si>
  <si>
    <t>八巴宜区一镇章麦村宜居宜业和美村庄建设项目</t>
  </si>
  <si>
    <t>章麦村</t>
  </si>
  <si>
    <r>
      <rPr>
        <b/>
        <sz val="10"/>
        <rFont val="宋体"/>
        <charset val="134"/>
        <scheme val="minor"/>
      </rPr>
      <t>项目建设内容：</t>
    </r>
    <r>
      <rPr>
        <sz val="10"/>
        <rFont val="宋体"/>
        <charset val="134"/>
        <scheme val="minor"/>
      </rPr>
      <t xml:space="preserve">道路维修6800米，新建1000米，路面宽3.5米，新建污水管道4400米，并连接市政管网，维修村内路灯20盏，126户庭院改造整治。
</t>
    </r>
    <r>
      <rPr>
        <b/>
        <sz val="10"/>
        <rFont val="宋体"/>
        <charset val="134"/>
        <scheme val="minor"/>
      </rPr>
      <t>项目总体情况：</t>
    </r>
    <r>
      <rPr>
        <sz val="10"/>
        <rFont val="宋体"/>
        <charset val="134"/>
        <scheme val="minor"/>
      </rPr>
      <t>章麦村位于巴宜区城区旁边，附近有成熟的排污管网，通过此次新建污水管网能有效改善周边脏乱差的现象，从根本上提升环境卫生条件。</t>
    </r>
  </si>
  <si>
    <t>通过该项目的实施，有效改善农牧民生产生活设施，提升村庄整体功能，改善群众人居环境，预计受益126户462人，其中脱贫群众11户25人，同时鼓励当地群众参与项目建设，带动群众务工增收。</t>
  </si>
  <si>
    <t>巴宜区瑞乡玉荣增村宜居宜业和美村庄建设项目</t>
  </si>
  <si>
    <t>玉荣增村</t>
  </si>
  <si>
    <r>
      <rPr>
        <b/>
        <sz val="10"/>
        <rFont val="宋体"/>
        <charset val="134"/>
        <scheme val="minor"/>
      </rPr>
      <t>项目建设内容：</t>
    </r>
    <r>
      <rPr>
        <sz val="10"/>
        <rFont val="宋体"/>
        <charset val="134"/>
        <scheme val="minor"/>
      </rPr>
      <t xml:space="preserve">43户新建成品化粪池并配套PVC管及提升村庄整体环境。
</t>
    </r>
    <r>
      <rPr>
        <b/>
        <sz val="10"/>
        <rFont val="宋体"/>
        <charset val="134"/>
        <scheme val="minor"/>
      </rPr>
      <t>项目总体情况：</t>
    </r>
    <r>
      <rPr>
        <sz val="10"/>
        <rFont val="宋体"/>
        <charset val="134"/>
        <scheme val="minor"/>
      </rPr>
      <t>玉荣增村每户无化粪池且整个村庄没有污水管网，村庄整体基础设施较为薄弱，整体环境较差，此次政府投资能有效改善农牧民生产生活设施，提升村庄整体功能，改善群众人居环境。</t>
    </r>
  </si>
  <si>
    <t>通过该项目的实施，有效改善农牧民生产生活设施，提升村庄整体功能，改善群众人居环境，预计受益43户182人，其中脱贫群众11户33人，同时鼓励当地群众参与项目建设，带动群众务工增收。</t>
  </si>
  <si>
    <t xml:space="preserve"> 否</t>
  </si>
  <si>
    <t>巴宜区百巴镇增巴村宜居宜业和美村庄建设项目</t>
  </si>
  <si>
    <t>增巴村</t>
  </si>
  <si>
    <r>
      <rPr>
        <b/>
        <sz val="10"/>
        <rFont val="宋体"/>
        <charset val="134"/>
        <scheme val="minor"/>
      </rPr>
      <t>项目建设内容：</t>
    </r>
    <r>
      <rPr>
        <sz val="10"/>
        <rFont val="宋体"/>
        <charset val="134"/>
        <scheme val="minor"/>
      </rPr>
      <t xml:space="preserve">69户新建成品化粪池并配套PVC管690米，庭院改造，道路硬化2400米，安装路灯30盏等。
</t>
    </r>
    <r>
      <rPr>
        <b/>
        <sz val="10"/>
        <rFont val="宋体"/>
        <charset val="134"/>
        <scheme val="minor"/>
      </rPr>
      <t>项目总体情况：</t>
    </r>
    <r>
      <rPr>
        <sz val="10"/>
        <rFont val="宋体"/>
        <charset val="134"/>
        <scheme val="minor"/>
      </rPr>
      <t>增巴村每户无化粪池且整个村庄没有污水管网，部分组之间及入户道路未硬化，部分路灯易损坏严重影响夜间照明，此次政府投资能有效改善农牧民生产生活设施，提升村庄整体功能，改善群众人居环境。</t>
    </r>
  </si>
  <si>
    <t>通过该项目的实施，有效改善农牧民生产生活设施，提升村庄整体功能，改善群众人居环境，预计受益69户289人，其中脱贫群众9户27人，同时鼓励当地群众参与项目建设，带动群众务工增收。</t>
  </si>
  <si>
    <t>巴宜区更章乡更章村宜居宜业和美村庄建设项目</t>
  </si>
  <si>
    <t>更章村</t>
  </si>
  <si>
    <r>
      <rPr>
        <b/>
        <sz val="10"/>
        <rFont val="宋体"/>
        <charset val="134"/>
        <scheme val="minor"/>
      </rPr>
      <t>项目建设内容：</t>
    </r>
    <r>
      <rPr>
        <sz val="10"/>
        <rFont val="宋体"/>
        <charset val="134"/>
        <scheme val="minor"/>
      </rPr>
      <t xml:space="preserve">维修围墙4000米、更章自然村需修建排水1500米及化粪池一项。维修下水管道1500米、对本村78户庭院进行改造提升等，村内道路维修1500米、垃圾处理点2处。更换加维修路灯一项30个。
</t>
    </r>
    <r>
      <rPr>
        <b/>
        <sz val="10"/>
        <rFont val="宋体"/>
        <charset val="134"/>
        <scheme val="minor"/>
      </rPr>
      <t>项目总体情况：</t>
    </r>
    <r>
      <rPr>
        <sz val="10"/>
        <rFont val="宋体"/>
        <charset val="134"/>
        <scheme val="minor"/>
      </rPr>
      <t>更章村紧邻多布湖，多布湖景区规划已经编制完成，通过此次排污管网建设能提升整个多布湖景区的基础设施服务能力从而带动旅游增加群众收入。</t>
    </r>
  </si>
  <si>
    <t>通过该项目的实施，有效改善农牧民生产生活设施，提升村庄整体功能，改善群众人居环境，预计受益78户323人，其中脱贫群众54户222人，同时鼓励当地群众参与项目建设，带动群众务工增收。</t>
  </si>
  <si>
    <t xml:space="preserve">否 </t>
  </si>
  <si>
    <t>巴宜区米瑞乡姆多村宜居宜业和美村庄建设项目</t>
  </si>
  <si>
    <t>姆多村</t>
  </si>
  <si>
    <r>
      <rPr>
        <b/>
        <sz val="10"/>
        <color theme="1"/>
        <rFont val="宋体"/>
        <charset val="134"/>
        <scheme val="minor"/>
      </rPr>
      <t>项目建设内容：</t>
    </r>
    <r>
      <rPr>
        <sz val="10"/>
        <color theme="1"/>
        <rFont val="宋体"/>
        <charset val="134"/>
        <scheme val="minor"/>
      </rPr>
      <t xml:space="preserve">庭院整治，道路硬化2000米 ，并维修太阳能路灯28座，54户新建成品化粪池并配套PVC管540米。
</t>
    </r>
    <r>
      <rPr>
        <b/>
        <sz val="10"/>
        <color theme="1"/>
        <rFont val="宋体"/>
        <charset val="134"/>
        <scheme val="minor"/>
      </rPr>
      <t>项目总体情况：</t>
    </r>
    <r>
      <rPr>
        <sz val="10"/>
        <color theme="1"/>
        <rFont val="宋体"/>
        <charset val="134"/>
        <scheme val="minor"/>
      </rPr>
      <t>姆多村每户无化粪池且整个村庄没有污水管网，部分组之间及入户道路未硬化，部分路灯易损坏严重影响夜间照明，此次政府投资能有效改善农牧民生产生活设施，提升村庄整体功能，改善群众人居环境。</t>
    </r>
  </si>
  <si>
    <t>通过该项目的实施，有效改善农牧民生产生活设施，提升村庄整体功能，改善群众人居环境，预计受益54户238人，其中脱贫群众12户48人，同时鼓励当地群众参与项目建设，带动群众务工增收。</t>
  </si>
  <si>
    <t>巴宜区鲁朗镇拉月村宜居宜业和美村庄建设项目</t>
  </si>
  <si>
    <t>拉月村</t>
  </si>
  <si>
    <r>
      <rPr>
        <b/>
        <sz val="10"/>
        <color theme="1"/>
        <rFont val="宋体"/>
        <charset val="134"/>
        <scheme val="minor"/>
      </rPr>
      <t>项目建设内容：</t>
    </r>
    <r>
      <rPr>
        <sz val="10"/>
        <color theme="1"/>
        <rFont val="宋体"/>
        <charset val="134"/>
        <scheme val="minor"/>
      </rPr>
      <t xml:space="preserve">利用拉月村独有的温泉资源及现有茶产业，新建1处公共休闲区、硬化2000平方米公共区域、新建100平方米公厕2座；对3000米道路进行维修，排污管网改造2000米，34户群众庭院整治人居环境提升改善以及入户电网升级改造等。构建以“温泉+”为核心的旅游目的地，带动当地群众大力发展旅游业，打造西藏温泉旅游小镇。
</t>
    </r>
    <r>
      <rPr>
        <b/>
        <sz val="10"/>
        <color theme="1"/>
        <rFont val="宋体"/>
        <charset val="134"/>
        <scheme val="minor"/>
      </rPr>
      <t>项目总体情况：</t>
    </r>
    <r>
      <rPr>
        <sz val="10"/>
        <color theme="1"/>
        <rFont val="宋体"/>
        <charset val="134"/>
        <scheme val="minor"/>
      </rPr>
      <t>拉月村紧邻鲁朗火车站，计划打造成西藏康养基地，构建以“温泉+”为核心的旅游目的地,通过此次排污管网建设能提升整个拉月村的基础设施服务能力从而带动旅游增加群众收入。</t>
    </r>
  </si>
  <si>
    <t>通过项目实施，通过该项目的实施，有效改善农牧民生产生活设施，提升村庄整体功能，改善群众人居环境，同时鼓励当地群众参与项目建设，带动群众务工增收。另外借助拉月温泉优势，创新温泉产业旅游业态，构建以“温泉+”为核心的旅游目的地，带动当地群众大力发展旅游业，打造西藏温泉旅游小镇，增加村集体经济收入，带动群众增收致富。预计受益146户764人，其中脱贫群众80户375人，</t>
  </si>
  <si>
    <t>旅游产业基础的和美乡村、庭院经济类（2200万元）</t>
  </si>
  <si>
    <r>
      <rPr>
        <sz val="10"/>
        <rFont val="宋体"/>
        <charset val="134"/>
        <scheme val="minor"/>
      </rPr>
      <t xml:space="preserve">巩固提升村
</t>
    </r>
    <r>
      <rPr>
        <b/>
        <sz val="10"/>
        <rFont val="宋体"/>
        <charset val="134"/>
        <scheme val="minor"/>
      </rPr>
      <t>旅游节点村
产业聚集村</t>
    </r>
  </si>
  <si>
    <t>巴宜区百巴镇折巴村宜居宜业和美村庄建设项目</t>
  </si>
  <si>
    <t>折巴村</t>
  </si>
  <si>
    <t>活动中心306.25平方米；公共厕所39.31平方米；室外工程一项；休闲活动板房893.1平方米；附属工程一项</t>
  </si>
  <si>
    <t>600（援藏资金）</t>
  </si>
  <si>
    <t>通过该项目的实施，有效改善农牧民生产生活设施，提升村庄整体功能，改善群众人居环境，预计受益30户127人，同时鼓励当地群众参与项目建设，带动群众务工增收。</t>
  </si>
  <si>
    <r>
      <rPr>
        <b/>
        <sz val="10"/>
        <color theme="1"/>
        <rFont val="宋体"/>
        <charset val="134"/>
        <scheme val="minor"/>
      </rPr>
      <t>（林巴宜发改</t>
    </r>
    <r>
      <rPr>
        <b/>
        <sz val="10"/>
        <color rgb="FF000000"/>
        <rFont val="宋体"/>
        <charset val="134"/>
        <scheme val="minor"/>
      </rPr>
      <t>〔</t>
    </r>
    <r>
      <rPr>
        <b/>
        <sz val="10"/>
        <color theme="1"/>
        <rFont val="宋体"/>
        <charset val="134"/>
        <scheme val="minor"/>
      </rPr>
      <t>2023</t>
    </r>
    <r>
      <rPr>
        <b/>
        <sz val="10"/>
        <color rgb="FF000000"/>
        <rFont val="宋体"/>
        <charset val="134"/>
        <scheme val="minor"/>
      </rPr>
      <t>〕</t>
    </r>
    <r>
      <rPr>
        <b/>
        <sz val="10"/>
        <color theme="1"/>
        <rFont val="宋体"/>
        <charset val="134"/>
        <scheme val="minor"/>
      </rPr>
      <t>134号），正在实施</t>
    </r>
  </si>
  <si>
    <t>巴宜区布久乡“小康示范”建设村项目</t>
  </si>
  <si>
    <t>朵当村</t>
  </si>
  <si>
    <t>新建公共卫生间60平方米，便民商店44.46平方米、林卡景观标志一项、打麦场围墙195.36、文化广场594.00平方米、藏式门头46座、花台179.64平方米、停车场堡坎92.61立方米、草砖停车场788.63平方米、卵石铺地638.76平方米、排水沟417.47米、道路硬化1262.16平方米、分户化粪池38个及总体排污、总体给水、总体电气工程。</t>
  </si>
  <si>
    <t>新建（已完成）</t>
  </si>
  <si>
    <t>1000（援藏资金）</t>
  </si>
  <si>
    <t>巴宜区发改委</t>
  </si>
  <si>
    <t>通过该项目的实施，有效改善农牧民生产生活设施，提升村庄整体功能，改善群众人居环境，预计受益67户299人，脱贫户10户35人，同时鼓励当地群众参与项目建设，带动群众务工增收。</t>
  </si>
  <si>
    <r>
      <rPr>
        <b/>
        <sz val="10"/>
        <rFont val="宋体"/>
        <charset val="134"/>
        <scheme val="minor"/>
      </rPr>
      <t>建设内容：</t>
    </r>
    <r>
      <rPr>
        <sz val="10"/>
        <rFont val="宋体"/>
        <charset val="134"/>
        <scheme val="minor"/>
      </rPr>
      <t xml:space="preserve">2023年扶贫贷款贴息（利差补贴）
</t>
    </r>
    <r>
      <rPr>
        <b/>
        <sz val="10"/>
        <rFont val="宋体"/>
        <charset val="134"/>
        <scheme val="minor"/>
      </rPr>
      <t>可行性：</t>
    </r>
    <r>
      <rPr>
        <sz val="10"/>
        <rFont val="宋体"/>
        <charset val="134"/>
        <scheme val="minor"/>
      </rPr>
      <t xml:space="preserve">鼓励村民自主创业，自主创收，促进增收。
</t>
    </r>
    <r>
      <rPr>
        <b/>
        <sz val="10"/>
        <rFont val="宋体"/>
        <charset val="134"/>
        <scheme val="minor"/>
      </rPr>
      <t>必要性：</t>
    </r>
    <r>
      <rPr>
        <sz val="10"/>
        <rFont val="宋体"/>
        <charset val="134"/>
        <scheme val="minor"/>
      </rPr>
      <t>增加收入，保障经济持续，扩大县域经济发展。</t>
    </r>
  </si>
  <si>
    <t>农牧民技能培训</t>
  </si>
  <si>
    <r>
      <rPr>
        <b/>
        <sz val="10"/>
        <rFont val="宋体"/>
        <charset val="134"/>
        <scheme val="minor"/>
      </rPr>
      <t>建设内容：</t>
    </r>
    <r>
      <rPr>
        <sz val="10"/>
        <rFont val="宋体"/>
        <charset val="134"/>
        <scheme val="minor"/>
      </rPr>
      <t xml:space="preserve">全年计划对135人次农牧民开展旅游服务、管理、建筑工人、劳动技能等培训，培训采取以工代训等方式进行。
</t>
    </r>
    <r>
      <rPr>
        <b/>
        <sz val="10"/>
        <rFont val="宋体"/>
        <charset val="134"/>
        <scheme val="minor"/>
      </rPr>
      <t>可行性：</t>
    </r>
    <r>
      <rPr>
        <sz val="10"/>
        <rFont val="宋体"/>
        <charset val="134"/>
        <scheme val="minor"/>
      </rPr>
      <t xml:space="preserve">扶持企业参加脱贫巩固，激发农牧民群众生产热情。
</t>
    </r>
    <r>
      <rPr>
        <b/>
        <sz val="10"/>
        <rFont val="宋体"/>
        <charset val="134"/>
        <scheme val="minor"/>
      </rPr>
      <t>必要性：</t>
    </r>
    <r>
      <rPr>
        <sz val="10"/>
        <rFont val="宋体"/>
        <charset val="134"/>
        <scheme val="minor"/>
      </rPr>
      <t>创造就业，促进增收。</t>
    </r>
  </si>
  <si>
    <t>提高农牧民技能水平</t>
  </si>
  <si>
    <t>就业创业补贴</t>
  </si>
  <si>
    <t>为我县脱贫户、搬迁户、三类人员提供就业、创业补助。</t>
  </si>
  <si>
    <t>激发群众外出务工、创业积极性</t>
  </si>
  <si>
    <t>巴宜区2024年新风貌行动项目</t>
  </si>
  <si>
    <r>
      <rPr>
        <sz val="10"/>
        <rFont val="宋体"/>
        <charset val="134"/>
        <scheme val="minor"/>
      </rPr>
      <t xml:space="preserve">对巴宜区36个村开展改积分制的推广、乡村治理新风貌行动。
</t>
    </r>
    <r>
      <rPr>
        <b/>
        <sz val="10"/>
        <rFont val="宋体"/>
        <charset val="134"/>
        <scheme val="minor"/>
      </rPr>
      <t>可行性：</t>
    </r>
    <r>
      <rPr>
        <sz val="10"/>
        <rFont val="宋体"/>
        <charset val="134"/>
        <scheme val="minor"/>
      </rPr>
      <t xml:space="preserve">提升乡村治理效能，推动乡村振兴建设，美化村容村貌，建立有序宜居环境。
</t>
    </r>
    <r>
      <rPr>
        <b/>
        <sz val="10"/>
        <rFont val="宋体"/>
        <charset val="134"/>
        <scheme val="minor"/>
      </rPr>
      <t>必要性：</t>
    </r>
    <r>
      <rPr>
        <sz val="10"/>
        <rFont val="宋体"/>
        <charset val="134"/>
        <scheme val="minor"/>
      </rPr>
      <t>改善村庄卫生状况，营造整洁美丽村庄。</t>
    </r>
  </si>
  <si>
    <t>提升乡村治理效能，推动乡村法治建设，促进农牧民群众自治水平，逐步提高农牧民群众幸福感、获得感，不断增强农牧民自治能力和法治观念，提高乡村整体环境建设。</t>
  </si>
  <si>
    <t>米林县</t>
  </si>
  <si>
    <t>米林县雪卡沟DBBQ贝母种植项目（二期）</t>
  </si>
  <si>
    <t>邦仲沟安置点</t>
  </si>
  <si>
    <r>
      <rPr>
        <b/>
        <sz val="10"/>
        <color theme="1"/>
        <rFont val="宋体"/>
        <charset val="134"/>
        <scheme val="minor"/>
      </rPr>
      <t>建设内容：</t>
    </r>
    <r>
      <rPr>
        <sz val="10"/>
        <color theme="1"/>
        <rFont val="宋体"/>
        <charset val="134"/>
        <scheme val="minor"/>
      </rPr>
      <t xml:space="preserve">新建连栋温室大棚108576平米（含一期）及配套附属设施，种子采购。
</t>
    </r>
    <r>
      <rPr>
        <b/>
        <sz val="10"/>
        <color theme="1"/>
        <rFont val="宋体"/>
        <charset val="134"/>
        <scheme val="minor"/>
      </rPr>
      <t>可行性：</t>
    </r>
    <r>
      <rPr>
        <sz val="10"/>
        <color theme="1"/>
        <rFont val="宋体"/>
        <charset val="134"/>
        <scheme val="minor"/>
      </rPr>
      <t xml:space="preserve">本项目是落实国家乡村振兴、产业扶贫政策和西藏中药材种植政策的需要，贝母属于珍贵的药材之一，市场价格较高。目前我市已与奇正藏药签订合作协议，由企业提供技术指导，明确利益联结，确保脱贫群众收益。
</t>
    </r>
    <r>
      <rPr>
        <b/>
        <sz val="10"/>
        <rFont val="宋体"/>
        <charset val="134"/>
        <scheme val="minor"/>
      </rPr>
      <t>必要性：</t>
    </r>
    <r>
      <rPr>
        <sz val="10"/>
        <rFont val="宋体"/>
        <charset val="134"/>
        <scheme val="minor"/>
      </rPr>
      <t xml:space="preserve">响应乡村振兴和西藏中药材种植政策，助力搬迁户脱贫、就业，同时促进县域经济突破发展，促进藏药材资源可持续发展。
</t>
    </r>
    <r>
      <rPr>
        <b/>
        <sz val="10"/>
        <color theme="1"/>
        <rFont val="宋体"/>
        <charset val="134"/>
        <scheme val="minor"/>
      </rPr>
      <t>经营主体：</t>
    </r>
    <r>
      <rPr>
        <sz val="10"/>
        <color theme="1"/>
        <rFont val="宋体"/>
        <charset val="134"/>
        <scheme val="minor"/>
      </rPr>
      <t>村集体</t>
    </r>
  </si>
  <si>
    <t>续建</t>
  </si>
  <si>
    <t>米林县乡村振兴局</t>
  </si>
  <si>
    <r>
      <rPr>
        <b/>
        <sz val="10"/>
        <rFont val="宋体"/>
        <charset val="134"/>
        <scheme val="minor"/>
      </rPr>
      <t>社会效益：</t>
    </r>
    <r>
      <rPr>
        <sz val="10"/>
        <rFont val="宋体"/>
        <charset val="134"/>
        <scheme val="minor"/>
      </rPr>
      <t xml:space="preserve">我县计划打造邦仲贝母种植示范基地，该项目利用邦仲DBBQ安置点贝母产业集群效应，采取联村共建模式，主要给雪卡村DBBQ搬迁群众以及其它搬迁村进行利益联结，川贝母每一轮种植期可提供就业岗位约2万人次，工资不低于180元/人次。同时还可以带动种苗培育、加工销售等发展，促进经济的发展和繁荣。
</t>
    </r>
    <r>
      <rPr>
        <b/>
        <sz val="10"/>
        <rFont val="宋体"/>
        <charset val="134"/>
        <scheme val="minor"/>
      </rPr>
      <t>经济效益：</t>
    </r>
    <r>
      <rPr>
        <sz val="10"/>
        <rFont val="宋体"/>
        <charset val="134"/>
        <scheme val="minor"/>
      </rPr>
      <t>贝母属于珍贵的药材之一，市场价格较高。因此，种植贝母具有较高的经济效益，通过与奇正藏药、京都念慈菴两家企业签订合作协议，每年可产生固定租赁费70万元，以及保底收益576万元，解决DB产业发展问题，能改善99户387人群众生产生活条件。</t>
    </r>
  </si>
  <si>
    <t>已完成设计</t>
  </si>
  <si>
    <t>一期2023年安排2900万元</t>
  </si>
  <si>
    <t>米林县派镇索松村特色民宿建设项目（二期）</t>
  </si>
  <si>
    <t>派镇索松村</t>
  </si>
  <si>
    <r>
      <rPr>
        <b/>
        <sz val="10"/>
        <color theme="1"/>
        <rFont val="宋体"/>
        <charset val="134"/>
        <scheme val="minor"/>
      </rPr>
      <t>建设内容：</t>
    </r>
    <r>
      <rPr>
        <sz val="10"/>
        <color theme="1"/>
        <rFont val="宋体"/>
        <charset val="134"/>
        <scheme val="minor"/>
      </rPr>
      <t xml:space="preserve">新建民宿8000平方米（含一期）新建规划区域民宿集群配套道路约1.3km,10kv供电线路约4km，供水管网约4.5km，日处理220方污水处理设施1座及配套管网约2km，配套采暖设备房一座，新建民宿7544.41平方米。
</t>
    </r>
    <r>
      <rPr>
        <b/>
        <sz val="10"/>
        <color theme="1"/>
        <rFont val="宋体"/>
        <charset val="134"/>
        <scheme val="minor"/>
      </rPr>
      <t>可行性：</t>
    </r>
    <r>
      <rPr>
        <sz val="10"/>
        <color theme="1"/>
        <rFont val="宋体"/>
        <charset val="134"/>
        <scheme val="minor"/>
      </rPr>
      <t xml:space="preserve">派镇具有独特的旅游区位优势，依托大峡谷景区吸引游客旅游人次较多，现建设特色民宿，可以为游客提供更好的体验感。在桃花节旅游节点期间内，接待更多游客，充分发挥旅游资源优势。
</t>
    </r>
    <r>
      <rPr>
        <b/>
        <sz val="10"/>
        <color theme="1"/>
        <rFont val="宋体"/>
        <charset val="134"/>
        <scheme val="minor"/>
      </rPr>
      <t>必要性：</t>
    </r>
    <r>
      <rPr>
        <sz val="10"/>
        <color theme="1"/>
        <rFont val="宋体"/>
        <charset val="134"/>
        <scheme val="minor"/>
      </rPr>
      <t xml:space="preserve">依托特有的旅游资源，索松村旅游人数较多，尤其在特殊旅游节点，需要更大的游客承载量。该项目建设完成，既可以辐射带动周围民宿发展，也可创造更多就业岗位，为脱贫群众提供稳定工作。
</t>
    </r>
    <r>
      <rPr>
        <b/>
        <sz val="10"/>
        <color theme="1"/>
        <rFont val="宋体"/>
        <charset val="134"/>
        <scheme val="minor"/>
      </rPr>
      <t>经营主体：</t>
    </r>
    <r>
      <rPr>
        <sz val="10"/>
        <color theme="1"/>
        <rFont val="宋体"/>
        <charset val="134"/>
        <scheme val="minor"/>
      </rPr>
      <t>村集体</t>
    </r>
  </si>
  <si>
    <r>
      <rPr>
        <b/>
        <sz val="10"/>
        <rFont val="宋体"/>
        <charset val="134"/>
        <scheme val="minor"/>
      </rPr>
      <t>社会效益：</t>
    </r>
    <r>
      <rPr>
        <sz val="10"/>
        <rFont val="宋体"/>
        <charset val="134"/>
        <scheme val="minor"/>
      </rPr>
      <t xml:space="preserve">索松村旅游资源丰富，位于大峡谷内，同时该村桃花在全国都较为出名，旅游旺季特别是桃花节期间该村民宿都供不应求，通过该项目的实施，充分发挥该村旅游资源优势，同时项目采取联村共建模式，将收入较低的村以及产业发展较难的重点帮扶村纳入该项目进行利益分红共享。项目可以提供大量就业岗位，并带动该村周边民宿发展。
</t>
    </r>
    <r>
      <rPr>
        <b/>
        <sz val="10"/>
        <rFont val="宋体"/>
        <charset val="134"/>
        <scheme val="minor"/>
      </rPr>
      <t>经济效益：</t>
    </r>
    <r>
      <rPr>
        <sz val="10"/>
        <rFont val="宋体"/>
        <charset val="134"/>
        <scheme val="minor"/>
      </rPr>
      <t>该项目建成后可提供客房60余间，每间平均售价为400元，按照年入住率45%计算，每年可产生收入约400余万元，可有效增加群众收入。</t>
    </r>
  </si>
  <si>
    <r>
      <rPr>
        <sz val="10"/>
        <rFont val="宋体"/>
        <charset val="134"/>
        <scheme val="minor"/>
      </rPr>
      <t xml:space="preserve">一期2023年安排2990万元
示范引领村
</t>
    </r>
    <r>
      <rPr>
        <b/>
        <sz val="10"/>
        <rFont val="宋体"/>
        <charset val="134"/>
        <scheme val="minor"/>
      </rPr>
      <t>旅游节点村</t>
    </r>
  </si>
  <si>
    <t>米林镇邦仲自驾驿站项目</t>
  </si>
  <si>
    <t>米林镇邦仲村</t>
  </si>
  <si>
    <r>
      <rPr>
        <b/>
        <sz val="10"/>
        <color theme="1"/>
        <rFont val="宋体"/>
        <charset val="134"/>
        <scheme val="minor"/>
      </rPr>
      <t>建设内容：</t>
    </r>
    <r>
      <rPr>
        <sz val="10"/>
        <color theme="1"/>
        <rFont val="宋体"/>
        <charset val="134"/>
        <scheme val="minor"/>
      </rPr>
      <t>新建</t>
    </r>
    <r>
      <rPr>
        <sz val="10"/>
        <rFont val="宋体"/>
        <charset val="134"/>
        <scheme val="minor"/>
      </rPr>
      <t>驿站一栋1470平方，休憩点四栋每栋建筑面积为114平方米；户外集散地及场地平整，交通设施、地安全防护设施、周边环境提升整治、其他附属配套设施。</t>
    </r>
    <r>
      <rPr>
        <sz val="10"/>
        <color theme="1"/>
        <rFont val="宋体"/>
        <charset val="134"/>
        <scheme val="minor"/>
      </rPr>
      <t xml:space="preserve">
</t>
    </r>
    <r>
      <rPr>
        <b/>
        <sz val="10"/>
        <color theme="1"/>
        <rFont val="宋体"/>
        <charset val="134"/>
        <scheme val="minor"/>
      </rPr>
      <t>可行性：</t>
    </r>
    <r>
      <rPr>
        <sz val="10"/>
        <color theme="1"/>
        <rFont val="宋体"/>
        <charset val="134"/>
        <scheme val="minor"/>
      </rPr>
      <t xml:space="preserve">米林旅游产业兴旺，具有机场优势，来往游客较多，依托米林旅游资源（如大峡谷、南迦巴瓦峰等）选择自驾出游的游客占比较多，项目建设为往来自驾游游客提供便利，既可以带动周边发展，也可以促进区域旅游消费，增加旅游收入。
</t>
    </r>
    <r>
      <rPr>
        <b/>
        <sz val="10"/>
        <color theme="1"/>
        <rFont val="宋体"/>
        <charset val="134"/>
        <scheme val="minor"/>
      </rPr>
      <t>必要性：</t>
    </r>
    <r>
      <rPr>
        <sz val="10"/>
        <color theme="1"/>
        <rFont val="宋体"/>
        <charset val="134"/>
        <scheme val="minor"/>
      </rPr>
      <t xml:space="preserve">助力旅游产业发展带动县域经济发展和相关附属产业提升，提高旅游竞争力，辐射周围其他旅游产业。
</t>
    </r>
    <r>
      <rPr>
        <b/>
        <sz val="10"/>
        <color theme="1"/>
        <rFont val="宋体"/>
        <charset val="134"/>
        <scheme val="minor"/>
      </rPr>
      <t>经营主体：</t>
    </r>
    <r>
      <rPr>
        <sz val="10"/>
        <color theme="1"/>
        <rFont val="宋体"/>
        <charset val="134"/>
        <scheme val="minor"/>
      </rPr>
      <t>村集体</t>
    </r>
  </si>
  <si>
    <t>米林县农业农村局</t>
  </si>
  <si>
    <r>
      <rPr>
        <b/>
        <sz val="10"/>
        <rFont val="宋体"/>
        <charset val="134"/>
        <scheme val="minor"/>
      </rPr>
      <t>社会效益：</t>
    </r>
    <r>
      <rPr>
        <sz val="10"/>
        <rFont val="宋体"/>
        <charset val="134"/>
        <scheme val="minor"/>
      </rPr>
      <t xml:space="preserve">自驾驿站提供的便利和舒适的服务，可以提升自驾游客的旅游体验和满意度，有助于吸引更多游客前来旅游，并增加他们的再次光顾率，推动旅游业的可持续发展。
</t>
    </r>
    <r>
      <rPr>
        <b/>
        <sz val="10"/>
        <rFont val="宋体"/>
        <charset val="134"/>
        <scheme val="minor"/>
      </rPr>
      <t>经济效益：</t>
    </r>
    <r>
      <rPr>
        <sz val="10"/>
        <rFont val="宋体"/>
        <charset val="134"/>
        <scheme val="minor"/>
      </rPr>
      <t>依托机场集散及人流优势，自驾驿站可以提供停车、休息、餐饮等服务，吸引更多的自驾游客前来停靠休息，从而带动餐饮、住宿、购物。项目建成后预计每年能产生收入40余万元。</t>
    </r>
  </si>
  <si>
    <t>设计阶段</t>
  </si>
  <si>
    <r>
      <rPr>
        <sz val="10"/>
        <rFont val="宋体"/>
        <charset val="134"/>
        <scheme val="minor"/>
      </rPr>
      <t xml:space="preserve">示范引领村
</t>
    </r>
    <r>
      <rPr>
        <b/>
        <sz val="10"/>
        <rFont val="宋体"/>
        <charset val="134"/>
        <scheme val="minor"/>
      </rPr>
      <t>产业聚集村
（2024年宜居宜业和美村庄项目）</t>
    </r>
  </si>
  <si>
    <t>米林镇雪卡沟DBBQ产业配套项目</t>
  </si>
  <si>
    <t>雪卡沟安置点</t>
  </si>
  <si>
    <r>
      <rPr>
        <b/>
        <sz val="10"/>
        <color theme="1"/>
        <rFont val="宋体"/>
        <charset val="134"/>
        <scheme val="minor"/>
      </rPr>
      <t>建设内容：</t>
    </r>
    <r>
      <rPr>
        <sz val="10"/>
        <color theme="1"/>
        <rFont val="宋体"/>
        <charset val="134"/>
        <scheme val="minor"/>
      </rPr>
      <t xml:space="preserve">土地开发800亩，土地平整，客土回填，新建自食温室4950平米。
</t>
    </r>
    <r>
      <rPr>
        <b/>
        <sz val="10"/>
        <color theme="1"/>
        <rFont val="宋体"/>
        <charset val="134"/>
        <scheme val="minor"/>
      </rPr>
      <t>可行性：</t>
    </r>
    <r>
      <rPr>
        <sz val="10"/>
        <color theme="1"/>
        <rFont val="宋体"/>
        <charset val="134"/>
        <scheme val="minor"/>
      </rPr>
      <t xml:space="preserve">主要为满足人民生活水平不断提高的需要，是建设社会主义新农村、为农牧民增收的迫切需求。
</t>
    </r>
    <r>
      <rPr>
        <b/>
        <sz val="10"/>
        <color theme="1"/>
        <rFont val="宋体"/>
        <charset val="134"/>
        <scheme val="minor"/>
      </rPr>
      <t>必要性：</t>
    </r>
    <r>
      <rPr>
        <sz val="10"/>
        <color theme="1"/>
        <rFont val="宋体"/>
        <charset val="134"/>
        <scheme val="minor"/>
      </rPr>
      <t>改善搬迁群众的生活环境和生活条件，确保搬迁群众搬得进、留得住。
经营主体：村集体</t>
    </r>
  </si>
  <si>
    <t>米林县村镇建设办</t>
  </si>
  <si>
    <t>能助力推动DB工作有序进行，满足DB群众生产生活需求，提升DB群众生产生活水平，改善99户387人DBBQ群众生产生活条件，确保搬迁群众搬得进、留得住。</t>
  </si>
  <si>
    <t>庭院经济（500万元）</t>
  </si>
  <si>
    <t>米林县鲁霞沟DBBQ产业配套项目</t>
  </si>
  <si>
    <t>丹娘乡鲁霞村</t>
  </si>
  <si>
    <r>
      <rPr>
        <b/>
        <sz val="10"/>
        <color theme="1"/>
        <rFont val="宋体"/>
        <charset val="134"/>
        <scheme val="minor"/>
      </rPr>
      <t>建设内容：</t>
    </r>
    <r>
      <rPr>
        <sz val="10"/>
        <color theme="1"/>
        <rFont val="宋体"/>
        <charset val="134"/>
        <scheme val="minor"/>
      </rPr>
      <t xml:space="preserve">土地开发1266亩，土地平整，客土回填，新建自食温室6500平米，新建农家乐580平方米。
</t>
    </r>
    <r>
      <rPr>
        <b/>
        <sz val="10"/>
        <color theme="1"/>
        <rFont val="宋体"/>
        <charset val="134"/>
        <scheme val="minor"/>
      </rPr>
      <t>可行性：</t>
    </r>
    <r>
      <rPr>
        <sz val="10"/>
        <color theme="1"/>
        <rFont val="宋体"/>
        <charset val="134"/>
        <scheme val="minor"/>
      </rPr>
      <t xml:space="preserve">主要为满足人民生活水平不断提高的需要，是建设社会主义新农村、为农牧民增收的迫切需求。
</t>
    </r>
    <r>
      <rPr>
        <b/>
        <sz val="10"/>
        <color theme="1"/>
        <rFont val="宋体"/>
        <charset val="134"/>
        <scheme val="minor"/>
      </rPr>
      <t>必要性：</t>
    </r>
    <r>
      <rPr>
        <sz val="10"/>
        <color theme="1"/>
        <rFont val="宋体"/>
        <charset val="134"/>
        <scheme val="minor"/>
      </rPr>
      <t xml:space="preserve">改善搬迁群众的生活环境和生活条件，确保搬迁群众搬得进、留得住。
</t>
    </r>
    <r>
      <rPr>
        <b/>
        <sz val="10"/>
        <color theme="1"/>
        <rFont val="宋体"/>
        <charset val="134"/>
        <scheme val="minor"/>
      </rPr>
      <t>经营主体：</t>
    </r>
    <r>
      <rPr>
        <sz val="10"/>
        <color theme="1"/>
        <rFont val="宋体"/>
        <charset val="134"/>
        <scheme val="minor"/>
      </rPr>
      <t>村集体</t>
    </r>
  </si>
  <si>
    <t>能助力推动DB工作有序进行，满足DB群众生产生活需求，提升DB群众生产生活水平，改善130户483人DBBQ群众生产生活条件DBBQ群众生产生活条件，确保搬迁群众搬得进、留得住。</t>
  </si>
  <si>
    <t>米林县2024年牲畜暖棚项目</t>
  </si>
  <si>
    <t>里龙乡、卧龙镇</t>
  </si>
  <si>
    <r>
      <rPr>
        <b/>
        <sz val="10"/>
        <color theme="1"/>
        <rFont val="宋体"/>
        <charset val="134"/>
        <scheme val="minor"/>
      </rPr>
      <t>建设内容：</t>
    </r>
    <r>
      <rPr>
        <sz val="10"/>
        <color theme="1"/>
        <rFont val="宋体"/>
        <charset val="134"/>
        <scheme val="minor"/>
      </rPr>
      <t xml:space="preserve">为朗贡、雪卡、邦仲DB安置点565户群众新建冬季牲畜暖棚，每户补贴1.5万元。
</t>
    </r>
    <r>
      <rPr>
        <b/>
        <sz val="10"/>
        <rFont val="宋体"/>
        <charset val="134"/>
        <scheme val="minor"/>
      </rPr>
      <t>可行性：</t>
    </r>
    <r>
      <rPr>
        <sz val="10"/>
        <rFont val="宋体"/>
        <charset val="134"/>
        <scheme val="minor"/>
      </rPr>
      <t xml:space="preserve">DB群众拥有牲畜资产占比较大，因DB安置点环境较为特殊，项目实施可保护安置点群众的牲畜财产安全，稳定群众收入。
</t>
    </r>
    <r>
      <rPr>
        <b/>
        <sz val="10"/>
        <color theme="1"/>
        <rFont val="宋体"/>
        <charset val="134"/>
        <scheme val="minor"/>
      </rPr>
      <t>必要性：</t>
    </r>
    <r>
      <rPr>
        <sz val="10"/>
        <color theme="1"/>
        <rFont val="宋体"/>
        <charset val="134"/>
        <scheme val="minor"/>
      </rPr>
      <t xml:space="preserve">DB地区环境相对更为恶劣，尤其冬季更加寒冷多大风天气。项目实施可为牲畜提供较适宜的温度和保暖条件，减少牲畜的死亡率和发病率。+
</t>
    </r>
    <r>
      <rPr>
        <b/>
        <sz val="10"/>
        <color theme="1"/>
        <rFont val="宋体"/>
        <charset val="134"/>
        <scheme val="minor"/>
      </rPr>
      <t>经营主体：</t>
    </r>
    <r>
      <rPr>
        <sz val="10"/>
        <color theme="1"/>
        <rFont val="宋体"/>
        <charset val="134"/>
        <scheme val="minor"/>
      </rPr>
      <t>村集体</t>
    </r>
  </si>
  <si>
    <t>改善565户DB群众生产生活条件，确保安置点群众的牲畜财产安全，促进DB群众生产生活。冬季牲畜暖棚可以提供适宜的温度和保暖条件，保障牲畜在严寒的冬季得到良好的生存环境。这将减少牲畜的死亡率和疾病发生率，提高牲畜的健康状况。</t>
  </si>
  <si>
    <t>产业基础设施配套</t>
  </si>
  <si>
    <t>米林县扎绕乡萨玉村特色民宿建设项目</t>
  </si>
  <si>
    <t>扎绕乡萨玉村</t>
  </si>
  <si>
    <r>
      <rPr>
        <b/>
        <sz val="10"/>
        <color theme="1"/>
        <rFont val="宋体"/>
        <charset val="134"/>
        <scheme val="minor"/>
      </rPr>
      <t>建设内容：</t>
    </r>
    <r>
      <rPr>
        <sz val="10"/>
        <color theme="1"/>
        <rFont val="宋体"/>
        <charset val="134"/>
        <scheme val="minor"/>
      </rPr>
      <t xml:space="preserve">新建特色民宿约4000平方米，以及水电路等附属设施。
</t>
    </r>
    <r>
      <rPr>
        <b/>
        <sz val="10"/>
        <color theme="1"/>
        <rFont val="宋体"/>
        <charset val="134"/>
        <scheme val="minor"/>
      </rPr>
      <t>可行性：</t>
    </r>
    <r>
      <rPr>
        <sz val="10"/>
        <color theme="1"/>
        <rFont val="宋体"/>
        <charset val="134"/>
        <scheme val="minor"/>
      </rPr>
      <t xml:space="preserve">米林旅游产业兴旺，交通便利（距机场和铁路位置较短）依托米林旅游资源（如大峡谷、南迦巴瓦峰等），既可以带动周边发展，也可以促进区域旅游消费，增加旅游收入。特色民宿提供了不同于传统酒店的独特住宿体验，吸引了更多游客前来体验当地的文化、风景和生活方式，传承乡村传统优秀文化。
</t>
    </r>
    <r>
      <rPr>
        <b/>
        <sz val="10"/>
        <color theme="1"/>
        <rFont val="宋体"/>
        <charset val="134"/>
        <scheme val="minor"/>
      </rPr>
      <t>必要性：</t>
    </r>
    <r>
      <rPr>
        <sz val="10"/>
        <color theme="1"/>
        <rFont val="宋体"/>
        <charset val="134"/>
        <scheme val="minor"/>
      </rPr>
      <t xml:space="preserve">促进农村一二三产业融合，加快乡村产业发展，带动农牧民收入水平提高，改善农村基础设施条件，传承乡村传统优秀文化。
</t>
    </r>
    <r>
      <rPr>
        <b/>
        <sz val="10"/>
        <color theme="1"/>
        <rFont val="宋体"/>
        <charset val="134"/>
        <scheme val="minor"/>
      </rPr>
      <t>经营主体：</t>
    </r>
    <r>
      <rPr>
        <sz val="10"/>
        <color theme="1"/>
        <rFont val="宋体"/>
        <charset val="134"/>
        <scheme val="minor"/>
      </rPr>
      <t>村集体</t>
    </r>
  </si>
  <si>
    <r>
      <rPr>
        <b/>
        <sz val="10"/>
        <rFont val="宋体"/>
        <charset val="134"/>
        <scheme val="minor"/>
      </rPr>
      <t>社会效益：</t>
    </r>
    <r>
      <rPr>
        <sz val="10"/>
        <rFont val="宋体"/>
        <charset val="134"/>
        <scheme val="minor"/>
      </rPr>
      <t xml:space="preserve">特色民宿建设项目可以吸引更多的游客来到当地旅游，推动旅游业的发展。特色民宿提供了不同于传统酒店的独特住宿体验，吸引了更多游客前来体验当地的文化、风景和生活方式，从而带动当地旅游业的发展，可以为当地经济带来一定的收入和就业机会。该项目位于机场附件，区位优势明显，交通便利，同时可以为当地群众提供就业岗位。
</t>
    </r>
    <r>
      <rPr>
        <b/>
        <sz val="10"/>
        <rFont val="宋体"/>
        <charset val="134"/>
        <scheme val="minor"/>
      </rPr>
      <t>经济效益：</t>
    </r>
    <r>
      <rPr>
        <sz val="10"/>
        <rFont val="宋体"/>
        <charset val="134"/>
        <scheme val="minor"/>
      </rPr>
      <t>该项目建成后可通过房租、服务等方式产生效益，预计年收益可达40余万元</t>
    </r>
  </si>
  <si>
    <r>
      <rPr>
        <sz val="10"/>
        <rFont val="宋体"/>
        <charset val="134"/>
        <scheme val="minor"/>
      </rPr>
      <t xml:space="preserve">巩固提升村
</t>
    </r>
    <r>
      <rPr>
        <b/>
        <sz val="10"/>
        <rFont val="宋体"/>
        <charset val="134"/>
        <scheme val="minor"/>
      </rPr>
      <t>旅游节点村
（新增）</t>
    </r>
  </si>
  <si>
    <t>米林县朗贡DBBQ安置点、巴让村牧场道路建设项目</t>
  </si>
  <si>
    <t>里龙乡朗贡村、巴让村</t>
  </si>
  <si>
    <r>
      <rPr>
        <b/>
        <sz val="10"/>
        <color theme="1"/>
        <rFont val="宋体"/>
        <charset val="134"/>
        <scheme val="minor"/>
      </rPr>
      <t>建设内容：</t>
    </r>
    <r>
      <rPr>
        <sz val="10"/>
        <color theme="1"/>
        <rFont val="宋体"/>
        <charset val="134"/>
        <scheme val="minor"/>
      </rPr>
      <t xml:space="preserve">朗贡村8处牧场道路提升约300公里，碧龙塘牧场道路建设约40公里，巴让村、邦则小组牧场道路建设80公里。
</t>
    </r>
    <r>
      <rPr>
        <b/>
        <sz val="10"/>
        <color theme="1"/>
        <rFont val="宋体"/>
        <charset val="134"/>
        <scheme val="minor"/>
      </rPr>
      <t>可行性：</t>
    </r>
    <r>
      <rPr>
        <sz val="10"/>
        <color theme="1"/>
        <rFont val="宋体"/>
        <charset val="134"/>
        <scheme val="minor"/>
      </rPr>
      <t xml:space="preserve">现有道路易坑洼，对已有传统产业运输、群众出行、放牧造成不便。项目建设可完善产业配套设施，改善环境，促进群众搬得进、留得住。
</t>
    </r>
    <r>
      <rPr>
        <b/>
        <sz val="10"/>
        <color theme="1"/>
        <rFont val="宋体"/>
        <charset val="134"/>
        <scheme val="minor"/>
      </rPr>
      <t>必要性：</t>
    </r>
    <r>
      <rPr>
        <sz val="10"/>
        <color theme="1"/>
        <rFont val="宋体"/>
        <charset val="134"/>
        <scheme val="minor"/>
      </rPr>
      <t xml:space="preserve">改善牧业配套设施，帮助产业发展，提高交通效率，变相增加农牧民群众收入。
</t>
    </r>
    <r>
      <rPr>
        <b/>
        <sz val="10"/>
        <color theme="1"/>
        <rFont val="宋体"/>
        <charset val="134"/>
        <scheme val="minor"/>
      </rPr>
      <t>经营主体：</t>
    </r>
    <r>
      <rPr>
        <sz val="10"/>
        <color theme="1"/>
        <rFont val="宋体"/>
        <charset val="134"/>
        <scheme val="minor"/>
      </rPr>
      <t>村集体</t>
    </r>
  </si>
  <si>
    <t>米林县里龙乡人民政府</t>
  </si>
  <si>
    <t>该DB安置点已安置353户1412人群众,群众后续产业发展难度大，而朗贡安置点草场丰富，但是因为没有放牧道路，无法大规模放牧，进而影响群众收入。牧场道路建设项目可以改善牧场的交通条件，提高畜牧业的生产效率。通过改善交通条件，农牧民可以更方便地运输饲料、水源和牲畜，提高牲畜的饲养环境和管理水平，从而提高畜牧业的产量和质量，通过提供便利的交通条件，农牧民可以更方便地将奶及相关制品及时运送到市场，增加农产品的销售收入。</t>
  </si>
  <si>
    <t>产业基础设施配套
示范引领村（朗贡村）
巩固提升村（巴让村）</t>
  </si>
  <si>
    <t>米林县南伊沟DBBQ安置点自食温室建设项目</t>
  </si>
  <si>
    <t>南伊乡琼林安置点</t>
  </si>
  <si>
    <r>
      <rPr>
        <b/>
        <sz val="10"/>
        <color theme="1"/>
        <rFont val="宋体"/>
        <charset val="134"/>
        <scheme val="minor"/>
      </rPr>
      <t>建设内容：</t>
    </r>
    <r>
      <rPr>
        <sz val="10"/>
        <color theme="1"/>
        <rFont val="宋体"/>
        <charset val="134"/>
        <scheme val="minor"/>
      </rPr>
      <t xml:space="preserve">新建自食温室4700平米，砖砌三面墙结构。
</t>
    </r>
    <r>
      <rPr>
        <b/>
        <sz val="10"/>
        <color theme="1"/>
        <rFont val="宋体"/>
        <charset val="134"/>
        <scheme val="minor"/>
      </rPr>
      <t>可行性：</t>
    </r>
    <r>
      <rPr>
        <sz val="10"/>
        <color theme="1"/>
        <rFont val="宋体"/>
        <charset val="134"/>
        <scheme val="minor"/>
      </rPr>
      <t xml:space="preserve">保障搬迁群众生活环境及生活条件便利性，促进搬迁工作有序进行，做到搬得进，留的住。
</t>
    </r>
    <r>
      <rPr>
        <b/>
        <sz val="10"/>
        <color theme="1"/>
        <rFont val="宋体"/>
        <charset val="134"/>
        <scheme val="minor"/>
      </rPr>
      <t>必要性：</t>
    </r>
    <r>
      <rPr>
        <sz val="10"/>
        <color theme="1"/>
        <rFont val="宋体"/>
        <charset val="134"/>
        <scheme val="minor"/>
      </rPr>
      <t>满足搬迁群众生产生活条件，提升DB群众生产生活水平，改善94户315人DBBQ群众生产生活条件。</t>
    </r>
  </si>
  <si>
    <t xml:space="preserve">该安置点群众目前仅能前往县城购买蔬菜，路程远成本高。特别是冬季大雪，很多时间道路无法通行，极大的限制了当地群众生产生活。该项目的实施能助力推动DB工作有序进行，满足DB群众生产生活需求，提升DB群众生产生活水平，改善94户315人DBBQ群众生产生活条件。
</t>
  </si>
  <si>
    <r>
      <rPr>
        <sz val="10"/>
        <rFont val="宋体"/>
        <charset val="134"/>
        <scheme val="minor"/>
      </rPr>
      <t xml:space="preserve">示范引领村
</t>
    </r>
    <r>
      <rPr>
        <b/>
        <sz val="10"/>
        <rFont val="宋体"/>
        <charset val="134"/>
        <scheme val="minor"/>
      </rPr>
      <t>旅游节点村（琼林村）</t>
    </r>
  </si>
  <si>
    <t>米林县羌纳乡西嘎门巴村长瓣瑞香（童螺嘎布树藏纸原材料）种植项目</t>
  </si>
  <si>
    <t>羌纳乡西嘎村</t>
  </si>
  <si>
    <r>
      <rPr>
        <b/>
        <sz val="10"/>
        <color theme="1"/>
        <rFont val="宋体"/>
        <charset val="134"/>
        <scheme val="minor"/>
      </rPr>
      <t>建设内容：</t>
    </r>
    <r>
      <rPr>
        <sz val="10"/>
        <color theme="1"/>
        <rFont val="宋体"/>
        <charset val="134"/>
        <scheme val="minor"/>
      </rPr>
      <t xml:space="preserve">新建温室大棚3座（380平米）用来繁育长瓣瑞香幼苗，每棚需1000棵树苗，平整及土质改良5亩地用于长瓣瑞香树苗移栽用地；并配齐配套设施：网围栏、大门、浇灌设备等。
</t>
    </r>
    <r>
      <rPr>
        <b/>
        <sz val="10"/>
        <color theme="1"/>
        <rFont val="宋体"/>
        <charset val="134"/>
        <scheme val="minor"/>
      </rPr>
      <t>可行性：</t>
    </r>
    <r>
      <rPr>
        <sz val="10"/>
        <color theme="1"/>
        <rFont val="宋体"/>
        <charset val="134"/>
        <scheme val="minor"/>
      </rPr>
      <t xml:space="preserve">种植长瓣瑞香需要一定的投资和劳动力，通过提供种植技术和培训，可以帮助农牧民提高种植技能，提高经济效益。此外，种植长瓣瑞香还可以带动相关产业的发展，如花卉苗木种植、花卉销售等。依托西嘎村“南迦巴瓦童螺嘎布工艺品农牧民专业合作社”（藏纸厂），由建设基地培育原材料，实现自产自销，能有效解决藏纸原材料问题，提高藏纸产量，节约成本，促进农村经济的多元化发展。
</t>
    </r>
    <r>
      <rPr>
        <b/>
        <sz val="10"/>
        <color theme="1"/>
        <rFont val="宋体"/>
        <charset val="134"/>
        <scheme val="minor"/>
      </rPr>
      <t>必要性：</t>
    </r>
    <r>
      <rPr>
        <sz val="10"/>
        <color theme="1"/>
        <rFont val="宋体"/>
        <charset val="134"/>
        <scheme val="minor"/>
      </rPr>
      <t xml:space="preserve">长瓣瑞香在藏族地区传统文化意义身后，广泛用于藏纸等文化艺术品制作，项目建设既有利于保护传承传统文化，也有利于促进传统工艺发展，同时促进群众就近转移就业增收及增加村集体收入。
</t>
    </r>
    <r>
      <rPr>
        <b/>
        <sz val="10"/>
        <color theme="1"/>
        <rFont val="宋体"/>
        <charset val="134"/>
        <scheme val="minor"/>
      </rPr>
      <t>经营主体：</t>
    </r>
    <r>
      <rPr>
        <sz val="10"/>
        <color theme="1"/>
        <rFont val="宋体"/>
        <charset val="134"/>
        <scheme val="minor"/>
      </rPr>
      <t>村集体</t>
    </r>
  </si>
  <si>
    <t>米林县米林县农业农村局</t>
  </si>
  <si>
    <r>
      <rPr>
        <b/>
        <sz val="10"/>
        <rFont val="宋体"/>
        <charset val="134"/>
        <scheme val="minor"/>
      </rPr>
      <t>社会效益：</t>
    </r>
    <r>
      <rPr>
        <sz val="10"/>
        <rFont val="宋体"/>
        <charset val="134"/>
        <scheme val="minor"/>
      </rPr>
      <t xml:space="preserve">长瓣瑞香在藏族地区有着深厚的传统文化意义，被广泛用于制作藏纸等文化艺术品。种植长瓣瑞香有助于保护和传承传统文化，促进藏纸等传统工艺的传承和发展，增加文化艺术产业的发展空间。
</t>
    </r>
    <r>
      <rPr>
        <b/>
        <sz val="10"/>
        <rFont val="宋体"/>
        <charset val="134"/>
        <scheme val="minor"/>
      </rPr>
      <t>经济效益：</t>
    </r>
    <r>
      <rPr>
        <sz val="10"/>
        <rFont val="宋体"/>
        <charset val="134"/>
        <scheme val="minor"/>
      </rPr>
      <t>该项目建成后，能够有效带动78户333人群众就近转移就业增收及增加村集体收入。长瓣瑞香种植项目可以为农牧民提供稳定的收入来源，改善农牧民的经济状况。种植长瓣瑞香需要一定的投资和劳动力，通过提供种植技术和培训，可以帮助农牧民提高种植技能，提高经济效益。此外，种植长瓣瑞香还可以带动相关产业的发展，如花卉苗木种植、花卉销售等。依托西嘎村“南迦巴瓦童螺嘎布工艺品农牧民专业合作社”（藏纸厂），由建设基地培育原材料，实现自产自销，能有效解决藏纸原材料问题，提高藏纸产量，节约成本，促进农村经济的多元化发展。</t>
    </r>
  </si>
  <si>
    <t>米林县2024年林下种植项目</t>
  </si>
  <si>
    <r>
      <rPr>
        <b/>
        <sz val="10"/>
        <color theme="1"/>
        <rFont val="宋体"/>
        <charset val="134"/>
        <scheme val="minor"/>
      </rPr>
      <t>建设内容：</t>
    </r>
    <r>
      <rPr>
        <sz val="10"/>
        <color theme="1"/>
        <rFont val="宋体"/>
        <charset val="134"/>
        <scheme val="minor"/>
      </rPr>
      <t xml:space="preserve">林下种植食用菌类、灵芝等约200亩，每亩购置菌包约2800袋。合计约56万袋。
</t>
    </r>
    <r>
      <rPr>
        <b/>
        <sz val="10"/>
        <color theme="1"/>
        <rFont val="宋体"/>
        <charset val="134"/>
        <scheme val="minor"/>
      </rPr>
      <t>可行性：</t>
    </r>
    <r>
      <rPr>
        <sz val="10"/>
        <color theme="1"/>
        <rFont val="宋体"/>
        <charset val="134"/>
        <scheme val="minor"/>
      </rPr>
      <t xml:space="preserve">结合群众发展意愿以及林地资源较丰富，土壤比较肥沃，水源可以保障等区位优势，适合种植林下菌类；因地制宜发展林下种植食用菌类、灵芝等经济作物，有助于拓宽产业发展道路，激发林下资源经济发展潜力，打造林下农牧特色产业品牌。
</t>
    </r>
    <r>
      <rPr>
        <b/>
        <sz val="10"/>
        <color theme="1"/>
        <rFont val="宋体"/>
        <charset val="134"/>
        <scheme val="minor"/>
      </rPr>
      <t>必要性：</t>
    </r>
    <r>
      <rPr>
        <sz val="10"/>
        <color theme="1"/>
        <rFont val="宋体"/>
        <charset val="134"/>
        <scheme val="minor"/>
      </rPr>
      <t xml:space="preserve">充分结合群众发展意愿，结合林下种植需要，种植、管理和收获等一系列工作，为农牧民就业提供机会，减少城镇压力，拓展收入方式。
</t>
    </r>
    <r>
      <rPr>
        <b/>
        <sz val="10"/>
        <color theme="1"/>
        <rFont val="宋体"/>
        <charset val="134"/>
        <scheme val="minor"/>
      </rPr>
      <t>经营主体：</t>
    </r>
    <r>
      <rPr>
        <sz val="10"/>
        <color theme="1"/>
        <rFont val="宋体"/>
        <charset val="134"/>
        <scheme val="minor"/>
      </rPr>
      <t>村集体</t>
    </r>
  </si>
  <si>
    <r>
      <rPr>
        <b/>
        <sz val="10"/>
        <rFont val="宋体"/>
        <charset val="134"/>
        <scheme val="minor"/>
      </rPr>
      <t>社会效益</t>
    </r>
    <r>
      <rPr>
        <sz val="10"/>
        <rFont val="宋体"/>
        <charset val="134"/>
        <scheme val="minor"/>
      </rPr>
      <t xml:space="preserve">：林下种植项目需要种植、管理和收获等一系列工作，为农牧民提供就业机会。这些就业机会可以减少农村劳动力的闲置和城市就业压力，帮助农牧民增加收入，改善生活水平。
</t>
    </r>
    <r>
      <rPr>
        <b/>
        <sz val="10"/>
        <rFont val="宋体"/>
        <charset val="134"/>
        <scheme val="minor"/>
      </rPr>
      <t>经济效益：</t>
    </r>
    <r>
      <rPr>
        <sz val="10"/>
        <rFont val="宋体"/>
        <charset val="134"/>
        <scheme val="minor"/>
      </rPr>
      <t xml:space="preserve">每个菌包可以产生收益约3元，可产生效益约为168万元。
</t>
    </r>
  </si>
  <si>
    <t>米林县牧场道路建设项目</t>
  </si>
  <si>
    <t>米林县吞布容村、普龙村</t>
  </si>
  <si>
    <r>
      <rPr>
        <b/>
        <sz val="10"/>
        <color theme="1"/>
        <rFont val="宋体"/>
        <charset val="134"/>
        <scheme val="minor"/>
      </rPr>
      <t>建设内容：</t>
    </r>
    <r>
      <rPr>
        <sz val="10"/>
        <color theme="1"/>
        <rFont val="宋体"/>
        <charset val="134"/>
        <scheme val="minor"/>
      </rPr>
      <t>吞布容、普龙牧场道路维修，以补贴形式交由群众实施。</t>
    </r>
    <r>
      <rPr>
        <b/>
        <sz val="10"/>
        <color theme="1"/>
        <rFont val="宋体"/>
        <charset val="134"/>
        <scheme val="minor"/>
      </rPr>
      <t>可行性：</t>
    </r>
    <r>
      <rPr>
        <sz val="10"/>
        <color theme="1"/>
        <rFont val="宋体"/>
        <charset val="134"/>
        <scheme val="minor"/>
      </rPr>
      <t>两村为牧业村，目前牧场道路坑洼、通行条件差，严重影响群众放牧。</t>
    </r>
    <r>
      <rPr>
        <b/>
        <sz val="10"/>
        <color theme="1"/>
        <rFont val="宋体"/>
        <charset val="134"/>
        <scheme val="minor"/>
      </rPr>
      <t>必要性：</t>
    </r>
    <r>
      <rPr>
        <sz val="10"/>
        <color theme="1"/>
        <rFont val="宋体"/>
        <charset val="134"/>
        <scheme val="minor"/>
      </rPr>
      <t>改善交通条件，农牧民可以更方便地运输饲料、水源和牲畜，提高牲畜的饲养环境和管理水平，从而提高畜牧业的产量和质量。通过项目实施能更加便于群众放牧完善牧业基础设施，提高交通效率，改善生活环境，增加牧民收入。</t>
    </r>
  </si>
  <si>
    <t>吞布容、普龙为纯牧业村，放牧为群众主要收入来源，项目的实施能够提高当地群众生产生活条件。牧场道路建设项目可以改善牧场的交通条件，提高畜牧业的生产效率。通过改善交通条件，农牧民可以更方便地运输饲料、水源和牲畜，提高牲畜的饲养环境和管理水平，从而提高畜牧业的产量和质量。通过项目实施能更加便于群众放牧，增加78户337人群众收入。</t>
  </si>
  <si>
    <t>产业基础设施配套
重点帮扶村（布容村）
示范引领村（普龙村）</t>
  </si>
  <si>
    <t>米林县2024年庭院经济项目</t>
  </si>
  <si>
    <r>
      <rPr>
        <b/>
        <sz val="10"/>
        <rFont val="宋体"/>
        <charset val="134"/>
        <scheme val="minor"/>
      </rPr>
      <t>建设内容：</t>
    </r>
    <r>
      <rPr>
        <sz val="10"/>
        <rFont val="宋体"/>
        <charset val="134"/>
        <scheme val="minor"/>
      </rPr>
      <t xml:space="preserve">计划5个村300余户开展庭院经济，因地制宜种植蔬菜、花卉、林果、菌类、药材和养殖等，对米林县域内农牧民群众庭院进行小微提升。
</t>
    </r>
    <r>
      <rPr>
        <b/>
        <sz val="10"/>
        <rFont val="宋体"/>
        <charset val="134"/>
        <scheme val="minor"/>
      </rPr>
      <t>可行性：</t>
    </r>
    <r>
      <rPr>
        <sz val="10"/>
        <rFont val="宋体"/>
        <charset val="134"/>
        <scheme val="minor"/>
      </rPr>
      <t xml:space="preserve">我县村户家庭庭院面积较大，具备发展庭院经济的基础条件；群众对于发展庭院经济创收意愿较高，结合发展特色主导产业，落实“一户一案”精准方案。同时结合本地气候、资源，适宜发展庭院种植。
</t>
    </r>
    <r>
      <rPr>
        <b/>
        <sz val="10"/>
        <rFont val="宋体"/>
        <charset val="134"/>
        <scheme val="minor"/>
      </rPr>
      <t>必要性</t>
    </r>
    <r>
      <rPr>
        <sz val="10"/>
        <rFont val="宋体"/>
        <charset val="134"/>
        <scheme val="minor"/>
      </rPr>
      <t>：庭院经济项目落地促进群众就近就业，拓展就业渠道，丰富增收方式。通过庭院经济实施，销售相关产品等方式，能增加5个村300余户群众收入。</t>
    </r>
    <r>
      <rPr>
        <b/>
        <sz val="10"/>
        <rFont val="宋体"/>
        <charset val="134"/>
        <scheme val="minor"/>
      </rPr>
      <t>经营主体：</t>
    </r>
    <r>
      <rPr>
        <sz val="10"/>
        <rFont val="宋体"/>
        <charset val="134"/>
        <scheme val="minor"/>
      </rPr>
      <t>村集体</t>
    </r>
  </si>
  <si>
    <r>
      <rPr>
        <b/>
        <sz val="10"/>
        <rFont val="宋体"/>
        <charset val="134"/>
        <scheme val="minor"/>
      </rPr>
      <t>社会效益：</t>
    </r>
    <r>
      <rPr>
        <sz val="10"/>
        <rFont val="宋体"/>
        <charset val="134"/>
        <scheme val="minor"/>
      </rPr>
      <t xml:space="preserve">通过项目的实施，能够充分利用县域内农牧民群众庭院的优势，促进小庭院的大经济作用为农牧民提供兼职或全职的就业机会。
</t>
    </r>
    <r>
      <rPr>
        <b/>
        <sz val="10"/>
        <rFont val="宋体"/>
        <charset val="134"/>
        <scheme val="minor"/>
      </rPr>
      <t>经济效益：</t>
    </r>
    <r>
      <rPr>
        <sz val="10"/>
        <rFont val="宋体"/>
        <charset val="134"/>
        <scheme val="minor"/>
      </rPr>
      <t>通过庭院经济实施，每户计划投资约3万元，通过销售相关产品等方式，能增加5个村300余户群众收入。</t>
    </r>
  </si>
  <si>
    <t>米林市灵芝菌深加工厂房建设项目</t>
  </si>
  <si>
    <t>米林县米林镇邦仲村</t>
  </si>
  <si>
    <r>
      <rPr>
        <b/>
        <sz val="10"/>
        <color theme="1"/>
        <rFont val="宋体"/>
        <charset val="134"/>
        <scheme val="minor"/>
      </rPr>
      <t>建设内容：</t>
    </r>
    <r>
      <rPr>
        <sz val="10"/>
        <color theme="1"/>
        <rFont val="宋体"/>
        <charset val="134"/>
        <scheme val="minor"/>
      </rPr>
      <t xml:space="preserve">新建加工厂房1060平方米、采购加工设备及配套附属设施。
</t>
    </r>
    <r>
      <rPr>
        <b/>
        <sz val="10"/>
        <color theme="1"/>
        <rFont val="宋体"/>
        <charset val="134"/>
        <scheme val="minor"/>
      </rPr>
      <t>可行性：</t>
    </r>
    <r>
      <rPr>
        <sz val="10"/>
        <color theme="1"/>
        <rFont val="宋体"/>
        <charset val="134"/>
        <scheme val="minor"/>
      </rPr>
      <t xml:space="preserve">由红太阳农场对农户种植的灵芝实行全程监督和免费技术指导，实现周边村庄掌握灵芝种植管理技术帮助农牧民学好用好藏药材致富技术技能；带动周边农牧民合作社种植灵芝菌，提供灵芝菌深加工场所，扩大灵芝菌深加工规模，承诺每年发放工资不低于13.5万元；对米林镇21户脱贫户结对帮扶，每户每年3000元，共计6.3万元；每年提供固定分红7万元。
</t>
    </r>
    <r>
      <rPr>
        <b/>
        <sz val="10"/>
        <color theme="1"/>
        <rFont val="宋体"/>
        <charset val="134"/>
        <scheme val="minor"/>
      </rPr>
      <t>必要性：</t>
    </r>
    <r>
      <rPr>
        <sz val="10"/>
        <color theme="1"/>
        <rFont val="宋体"/>
        <charset val="134"/>
        <scheme val="minor"/>
      </rPr>
      <t xml:space="preserve">提供就业岗位、技术指导，促进农业现代化，构建结构合理的乡村脏药材产业体系。
</t>
    </r>
    <r>
      <rPr>
        <b/>
        <sz val="10"/>
        <color theme="1"/>
        <rFont val="宋体"/>
        <charset val="134"/>
        <scheme val="minor"/>
      </rPr>
      <t>经营主体：</t>
    </r>
    <r>
      <rPr>
        <sz val="10"/>
        <color theme="1"/>
        <rFont val="宋体"/>
        <charset val="134"/>
        <scheme val="minor"/>
      </rPr>
      <t>米林县米林镇红太阳科技示范家庭农场</t>
    </r>
  </si>
  <si>
    <r>
      <rPr>
        <b/>
        <sz val="10"/>
        <rFont val="宋体"/>
        <charset val="134"/>
        <scheme val="minor"/>
      </rPr>
      <t>社会效益：</t>
    </r>
    <r>
      <rPr>
        <sz val="10"/>
        <rFont val="宋体"/>
        <charset val="134"/>
        <scheme val="minor"/>
      </rPr>
      <t>项目建成后可提供30个就业岗位，自然消化一部分劳动力，帮助农牧民增加经济收入，促进社会稳定及发展；同时，由红太阳农场对农户种植的灵芝实行全程监督和免费技术指导，实现周边村庄掌握灵芝种植管理技术帮助农牧民学好用好藏药材致富技术技能；带动周边农牧民合作社种植灵芝菌，提供灵芝菌深加工场所，扩大灵芝菌深加工规模。</t>
    </r>
    <r>
      <rPr>
        <b/>
        <sz val="10"/>
        <rFont val="宋体"/>
        <charset val="134"/>
        <scheme val="minor"/>
      </rPr>
      <t xml:space="preserve">
经济效益：</t>
    </r>
    <r>
      <rPr>
        <sz val="10"/>
        <rFont val="宋体"/>
        <charset val="134"/>
        <scheme val="minor"/>
      </rPr>
      <t>该项目建成投产后，可提供5个就业岗位，帮助农牧民增加经济收入，承诺每年发放工资不低于13.5万元；对米林镇21户脱贫户结对帮扶，每户每年3000元，共计6.3万元；每年提供固定分红7万元。</t>
    </r>
  </si>
  <si>
    <r>
      <rPr>
        <sz val="10"/>
        <color theme="1"/>
        <rFont val="宋体"/>
        <charset val="134"/>
        <scheme val="minor"/>
      </rPr>
      <t xml:space="preserve">示范引领村
</t>
    </r>
    <r>
      <rPr>
        <b/>
        <sz val="10"/>
        <color theme="1"/>
        <rFont val="宋体"/>
        <charset val="134"/>
        <scheme val="minor"/>
      </rPr>
      <t>产业聚集村
（宜居宜业和美村庄）</t>
    </r>
  </si>
  <si>
    <t>米林县哲玛岗绵羊示范养殖基地建设项目</t>
  </si>
  <si>
    <t>米林县哲玛岗村</t>
  </si>
  <si>
    <r>
      <rPr>
        <b/>
        <sz val="10"/>
        <color theme="1"/>
        <rFont val="宋体"/>
        <charset val="134"/>
        <scheme val="minor"/>
      </rPr>
      <t>建设内容：</t>
    </r>
    <r>
      <rPr>
        <sz val="10"/>
        <color theme="1"/>
        <rFont val="宋体"/>
        <charset val="134"/>
        <scheme val="minor"/>
      </rPr>
      <t xml:space="preserve">新建羊舍1800平米，隔离羊舍300平米，洗浴池1座，饲草棚300平米，配套水电等附属设施建设。
</t>
    </r>
    <r>
      <rPr>
        <b/>
        <sz val="10"/>
        <color theme="1"/>
        <rFont val="宋体"/>
        <charset val="134"/>
        <scheme val="minor"/>
      </rPr>
      <t>可行性：</t>
    </r>
    <r>
      <rPr>
        <sz val="10"/>
        <color theme="1"/>
        <rFont val="宋体"/>
        <charset val="134"/>
        <scheme val="minor"/>
      </rPr>
      <t xml:space="preserve">目前哲玛岗村绵羊养殖已有400余只，初具规模，该村发展规模养殖意愿强烈，项目建成后，可有效改善圈舍基础设施条件，提高羊群存栏量，增加出栏量，同时优化羊群生活环境，降低新生羊死亡率，提高羊毛及肉质产品的品质。每年预计可增加出栏量至300头。
</t>
    </r>
    <r>
      <rPr>
        <b/>
        <sz val="10"/>
        <color theme="1"/>
        <rFont val="宋体"/>
        <charset val="134"/>
        <scheme val="minor"/>
      </rPr>
      <t>必要性：</t>
    </r>
    <r>
      <rPr>
        <sz val="10"/>
        <color theme="1"/>
        <rFont val="宋体"/>
        <charset val="134"/>
        <scheme val="minor"/>
      </rPr>
      <t xml:space="preserve">目前哲玛岗的绵羊养殖已具备一定规模，同时哲玛岗村村民有强烈发展规模养殖的意愿。项目建设完成后，改善绵羊圈养条件、增加出栏率、提高羊毛及羊肉品质，同时可带动农牧民收入增加。
</t>
    </r>
    <r>
      <rPr>
        <b/>
        <sz val="10"/>
        <color theme="1"/>
        <rFont val="宋体"/>
        <charset val="134"/>
        <scheme val="minor"/>
      </rPr>
      <t>经营主体：</t>
    </r>
    <r>
      <rPr>
        <sz val="10"/>
        <color theme="1"/>
        <rFont val="宋体"/>
        <charset val="134"/>
        <scheme val="minor"/>
      </rPr>
      <t>村集体</t>
    </r>
  </si>
  <si>
    <r>
      <rPr>
        <b/>
        <sz val="10"/>
        <rFont val="宋体"/>
        <charset val="134"/>
        <scheme val="minor"/>
      </rPr>
      <t>社会效益：</t>
    </r>
    <r>
      <rPr>
        <sz val="10"/>
        <rFont val="宋体"/>
        <charset val="134"/>
        <scheme val="minor"/>
      </rPr>
      <t xml:space="preserve">提高绵羊的养殖效益，利用农田和草场等资源种植饲草，提供养殖所需的饲料；同时，利用养殖废弃物进行有机肥料的生产，循环利用农业资源，减少环境污染。还可以提供就业岗位。
</t>
    </r>
    <r>
      <rPr>
        <b/>
        <sz val="10"/>
        <rFont val="宋体"/>
        <charset val="134"/>
        <scheme val="minor"/>
      </rPr>
      <t>经济效益：</t>
    </r>
    <r>
      <rPr>
        <sz val="10"/>
        <rFont val="宋体"/>
        <charset val="134"/>
        <scheme val="minor"/>
      </rPr>
      <t>目前哲玛岗村绵羊养殖已初具规模，该村发展养殖意愿强烈，能够有效发挥当地群众生产所长，促进生产生活发展。项目建成后，可有效改善圈舍基础设施条件，提高羊群存栏量，增加出栏量，同时优化羊群生活环境，降低新生羊死亡率，提高羊毛及肉质产品的品质。每年预计可增加出栏量至300头，扣除养殖成本后，可增加经济收入约35万元，群众参与养殖，参与分红，带动农牧民增加经济收入。</t>
    </r>
  </si>
  <si>
    <t>西藏高原优质成熟蜜蜂养殖项目</t>
  </si>
  <si>
    <t>南伊乡才召村</t>
  </si>
  <si>
    <r>
      <rPr>
        <b/>
        <sz val="10"/>
        <color theme="1"/>
        <rFont val="宋体"/>
        <charset val="134"/>
        <scheme val="minor"/>
      </rPr>
      <t>建设内容：</t>
    </r>
    <r>
      <rPr>
        <sz val="10"/>
        <color theme="1"/>
        <rFont val="宋体"/>
        <charset val="134"/>
        <scheme val="minor"/>
      </rPr>
      <t xml:space="preserve">采购高原蜂蜜2000箱，年产量500吨全自动生产线一条（主要设备包括：化晶设备1组、过滤系统、清洗消毒设备、隧道式高温消毒设备、瓶装灌装机、袋装灌装机、冷冻干燥机、胶囊灌装机、胶囊装瓶设备、旋盖机、压盖机灯检设备、贴标机、激光打码机、热收缩膜设备、配套全自动输送线、实验室检测仪器设备、空压系统等），新零售市场渠道建设。
</t>
    </r>
    <r>
      <rPr>
        <b/>
        <sz val="10"/>
        <color theme="1"/>
        <rFont val="宋体"/>
        <charset val="134"/>
        <scheme val="minor"/>
      </rPr>
      <t>可行性：</t>
    </r>
    <r>
      <rPr>
        <sz val="10"/>
        <color theme="1"/>
        <rFont val="宋体"/>
        <charset val="134"/>
        <scheme val="minor"/>
      </rPr>
      <t xml:space="preserve">协议明确设备以租赁形式交由企业使用，租金从第四年正常运转时计算，每年按照60万元租金交付给村集体，共计缴纳17年；同时提供15个工作岗位，月工资不低于4000元。
</t>
    </r>
    <r>
      <rPr>
        <b/>
        <sz val="10"/>
        <color theme="1"/>
        <rFont val="宋体"/>
        <charset val="134"/>
        <scheme val="minor"/>
      </rPr>
      <t>必要性：</t>
    </r>
    <r>
      <rPr>
        <sz val="10"/>
        <color theme="1"/>
        <rFont val="宋体"/>
        <charset val="134"/>
        <scheme val="minor"/>
      </rPr>
      <t xml:space="preserve">项目建成后，既可以有效帮助农牧民增加经济收入，又可以缓解村民对于自然资源的索取，有限减轻对环境的破坏；同时，蜂媒传粉一定程度上可以提高农作物和林木的产量和质量。 </t>
    </r>
    <r>
      <rPr>
        <b/>
        <sz val="10"/>
        <color theme="1"/>
        <rFont val="宋体"/>
        <charset val="134"/>
        <scheme val="minor"/>
      </rPr>
      <t xml:space="preserve"> </t>
    </r>
    <r>
      <rPr>
        <sz val="10"/>
        <color theme="1"/>
        <rFont val="宋体"/>
        <charset val="134"/>
        <scheme val="minor"/>
      </rPr>
      <t xml:space="preserve">
</t>
    </r>
    <r>
      <rPr>
        <b/>
        <sz val="10"/>
        <color theme="1"/>
        <rFont val="宋体"/>
        <charset val="134"/>
        <scheme val="minor"/>
      </rPr>
      <t>经营主体：</t>
    </r>
    <r>
      <rPr>
        <sz val="10"/>
        <color theme="1"/>
        <rFont val="宋体"/>
        <charset val="134"/>
        <scheme val="minor"/>
      </rPr>
      <t>西藏藏域秘玛实业有限公司</t>
    </r>
  </si>
  <si>
    <r>
      <rPr>
        <b/>
        <sz val="10"/>
        <rFont val="宋体"/>
        <charset val="134"/>
        <scheme val="minor"/>
      </rPr>
      <t>社会效益：</t>
    </r>
    <r>
      <rPr>
        <sz val="10"/>
        <rFont val="宋体"/>
        <charset val="134"/>
        <scheme val="minor"/>
      </rPr>
      <t xml:space="preserve">项目建成后可提供15个就业岗位，自然消化一部分劳动力，并按一定比例进行分红，帮助农牧民增加经济收入，促进社会稳定及发展。                                                      生态效益：项目建成后，既可以有效帮助农牧民增加经济收入，又可以缓解村民对于自然资源的索取，有限减轻对环境的破坏；同时，蜂媒传粉一定程度上可以提高农作物和林木的产量和质量。                              
  </t>
    </r>
    <r>
      <rPr>
        <b/>
        <sz val="10"/>
        <rFont val="宋体"/>
        <charset val="134"/>
        <scheme val="minor"/>
      </rPr>
      <t>经济效益：</t>
    </r>
    <r>
      <rPr>
        <sz val="10"/>
        <rFont val="宋体"/>
        <charset val="134"/>
        <scheme val="minor"/>
      </rPr>
      <t xml:space="preserve">设备以租赁形式交由企业使用，租金从第四年正常运转时计算，每年按照60万元租金交付给村集体，共计缴纳17年；同时提供15个工作岗位，月工资不低于4000元；帮助农牧民每年增加经济收入约60万元；受益群众48户210人。
</t>
    </r>
  </si>
  <si>
    <t>米林市冷水鱼养殖项目</t>
  </si>
  <si>
    <t>米林县羌纳乡巴嘎村</t>
  </si>
  <si>
    <r>
      <rPr>
        <b/>
        <sz val="10"/>
        <color theme="1"/>
        <rFont val="宋体"/>
        <charset val="134"/>
        <scheme val="minor"/>
      </rPr>
      <t>建设内容：</t>
    </r>
    <r>
      <rPr>
        <sz val="10"/>
        <color theme="1"/>
        <rFont val="宋体"/>
        <charset val="134"/>
        <scheme val="minor"/>
      </rPr>
      <t xml:space="preserve">购置苗种培育槽100个，循环水控温孵化槽80个、溶氧控制系统购置鱼苗及饲料等。
</t>
    </r>
    <r>
      <rPr>
        <b/>
        <sz val="10"/>
        <color theme="1"/>
        <rFont val="宋体"/>
        <charset val="134"/>
        <scheme val="minor"/>
      </rPr>
      <t>可行性：</t>
    </r>
    <r>
      <rPr>
        <sz val="10"/>
        <color theme="1"/>
        <rFont val="宋体"/>
        <charset val="134"/>
        <scheme val="minor"/>
      </rPr>
      <t xml:space="preserve">根据地域生态环境开展适宜的生态项目，补强产业经济，改善产业结构。
</t>
    </r>
    <r>
      <rPr>
        <b/>
        <sz val="10"/>
        <color theme="1"/>
        <rFont val="宋体"/>
        <charset val="134"/>
        <scheme val="minor"/>
      </rPr>
      <t>必要性：</t>
    </r>
    <r>
      <rPr>
        <sz val="10"/>
        <color theme="1"/>
        <rFont val="宋体"/>
        <charset val="134"/>
        <scheme val="minor"/>
      </rPr>
      <t xml:space="preserve">提供就业岗位，增加农牧民经济收入，保护现有河流生态环境。
</t>
    </r>
    <r>
      <rPr>
        <b/>
        <sz val="10"/>
        <color theme="1"/>
        <rFont val="宋体"/>
        <charset val="134"/>
        <scheme val="minor"/>
      </rPr>
      <t>经营主体：</t>
    </r>
    <r>
      <rPr>
        <sz val="10"/>
        <color theme="1"/>
        <rFont val="宋体"/>
        <charset val="134"/>
        <scheme val="minor"/>
      </rPr>
      <t>西藏尼曲生态渔业有限公司。</t>
    </r>
  </si>
  <si>
    <r>
      <rPr>
        <b/>
        <sz val="10"/>
        <rFont val="宋体"/>
        <charset val="134"/>
        <scheme val="minor"/>
      </rPr>
      <t>社会效益：</t>
    </r>
    <r>
      <rPr>
        <sz val="10"/>
        <rFont val="宋体"/>
        <charset val="134"/>
        <scheme val="minor"/>
      </rPr>
      <t xml:space="preserve">项目建成后可提供5-10个就业岗位，自然消化一部分劳动力，并按一定比例进行分红，帮助农牧民增加经济收入，促进社会稳定及发展。项目建设可依托增殖放流方式保护本地特有的鱼种，保持现有河流生态环境。
</t>
    </r>
    <r>
      <rPr>
        <b/>
        <sz val="10"/>
        <rFont val="宋体"/>
        <charset val="134"/>
        <scheme val="minor"/>
      </rPr>
      <t>经济效益：</t>
    </r>
    <r>
      <rPr>
        <sz val="10"/>
        <rFont val="宋体"/>
        <charset val="134"/>
        <scheme val="minor"/>
      </rPr>
      <t xml:space="preserve">项目建成投产后，可通过固定分红、提供就业岗位等方式，帮助农牧民增加经济收入约4-5万元，受益群众87户330人。
</t>
    </r>
  </si>
  <si>
    <t>林芝市乡村产业发展公司林下种植项目配套菌包项目</t>
  </si>
  <si>
    <t>米林县雪卡村</t>
  </si>
  <si>
    <r>
      <rPr>
        <b/>
        <sz val="10"/>
        <color theme="1"/>
        <rFont val="宋体"/>
        <charset val="134"/>
        <scheme val="minor"/>
      </rPr>
      <t>建设内容：</t>
    </r>
    <r>
      <rPr>
        <sz val="10"/>
        <color theme="1"/>
        <rFont val="宋体"/>
        <charset val="134"/>
        <scheme val="minor"/>
      </rPr>
      <t xml:space="preserve">采购木耳菌包60万袋。
</t>
    </r>
    <r>
      <rPr>
        <b/>
        <sz val="10"/>
        <color theme="1"/>
        <rFont val="宋体"/>
        <charset val="134"/>
        <scheme val="minor"/>
      </rPr>
      <t>可行性：</t>
    </r>
    <r>
      <rPr>
        <sz val="10"/>
        <color theme="1"/>
        <rFont val="宋体"/>
        <charset val="134"/>
        <scheme val="minor"/>
      </rPr>
      <t xml:space="preserve">充分利用当地资源条件，开展产业项目实现资源共享，促进县域经济发展，扣除成本后，每个菌包可产生效益约3元，预计净利润达180万元。
</t>
    </r>
    <r>
      <rPr>
        <b/>
        <sz val="10"/>
        <color theme="1"/>
        <rFont val="宋体"/>
        <charset val="134"/>
        <scheme val="minor"/>
      </rPr>
      <t>必要性：</t>
    </r>
    <r>
      <rPr>
        <sz val="10"/>
        <color theme="1"/>
        <rFont val="宋体"/>
        <charset val="134"/>
        <scheme val="minor"/>
      </rPr>
      <t xml:space="preserve">提高县域经济的多样化，改善农业生产结构，为当地农牧民群众提供就业岗位。
</t>
    </r>
    <r>
      <rPr>
        <b/>
        <sz val="10"/>
        <color theme="1"/>
        <rFont val="宋体"/>
        <charset val="134"/>
        <scheme val="minor"/>
      </rPr>
      <t>经营主体：</t>
    </r>
    <r>
      <rPr>
        <sz val="10"/>
        <color theme="1"/>
        <rFont val="宋体"/>
        <charset val="134"/>
        <scheme val="minor"/>
      </rPr>
      <t>村集体</t>
    </r>
  </si>
  <si>
    <t>林芝市乡村产业发展公司</t>
  </si>
  <si>
    <r>
      <rPr>
        <b/>
        <sz val="10"/>
        <rFont val="宋体"/>
        <charset val="134"/>
        <scheme val="minor"/>
      </rPr>
      <t>社会效益：</t>
    </r>
    <r>
      <rPr>
        <sz val="10"/>
        <rFont val="宋体"/>
        <charset val="134"/>
        <scheme val="minor"/>
      </rPr>
      <t xml:space="preserve">利用林下土地资源和林荫空间优势，在林冠下开展农、牧、草、药等多种项目的主体复合生产经营，从而使农、林、牧业实现资源共享、优势互补、循环相生、协调发展。通过优选林下经济新模式，可有效破解群众发展经济的瓶颈，对促进县域生态和谐和富民增收具有十分重要的现实意义。
</t>
    </r>
    <r>
      <rPr>
        <b/>
        <sz val="10"/>
        <rFont val="宋体"/>
        <charset val="134"/>
        <scheme val="minor"/>
      </rPr>
      <t>经济效益：</t>
    </r>
    <r>
      <rPr>
        <sz val="10"/>
        <rFont val="宋体"/>
        <charset val="134"/>
        <scheme val="minor"/>
      </rPr>
      <t xml:space="preserve">由市乡村产业发展公司组织进行销售，扣除成本后，每个菌包可产生效益约3元，预计净利润达180万元。
</t>
    </r>
  </si>
  <si>
    <t>米林县经济杂交牛养殖项目</t>
  </si>
  <si>
    <r>
      <rPr>
        <b/>
        <sz val="10"/>
        <color theme="1"/>
        <rFont val="宋体"/>
        <charset val="134"/>
        <scheme val="minor"/>
      </rPr>
      <t>建设内容：</t>
    </r>
    <r>
      <rPr>
        <sz val="10"/>
        <color theme="1"/>
        <rFont val="宋体"/>
        <charset val="134"/>
        <scheme val="minor"/>
      </rPr>
      <t>为米林县雅下淹没区非搬迁群众购置2-3周岁经济杂交牛1050头。村集体管理到户养殖的形式实施，资产确权至村集体。</t>
    </r>
    <r>
      <rPr>
        <b/>
        <sz val="10"/>
        <color theme="1"/>
        <rFont val="宋体"/>
        <charset val="134"/>
        <scheme val="minor"/>
      </rPr>
      <t>可行性：</t>
    </r>
    <r>
      <rPr>
        <sz val="10"/>
        <color theme="1"/>
        <rFont val="宋体"/>
        <charset val="134"/>
        <scheme val="minor"/>
      </rPr>
      <t>雅下非淹没区群众拥有富裕草资源，结合群众强烈养殖意愿，开展母畜养殖，集中受孕。经研究计算经济杂交技术保守成功率80%，每年预计可产680头犊牛，可帮助农牧民创收约238万元。</t>
    </r>
    <r>
      <rPr>
        <b/>
        <sz val="10"/>
        <color theme="1"/>
        <rFont val="宋体"/>
        <charset val="134"/>
        <scheme val="minor"/>
      </rPr>
      <t>必要性：</t>
    </r>
    <r>
      <rPr>
        <sz val="10"/>
        <rFont val="宋体"/>
        <charset val="134"/>
        <scheme val="minor"/>
      </rPr>
      <t xml:space="preserve">既可以发展传统养殖业，同时也为农牧民增加收入渠道。
</t>
    </r>
    <r>
      <rPr>
        <b/>
        <sz val="10"/>
        <color theme="1"/>
        <rFont val="宋体"/>
        <charset val="134"/>
        <scheme val="minor"/>
      </rPr>
      <t>经营主体：</t>
    </r>
    <r>
      <rPr>
        <sz val="10"/>
        <color theme="1"/>
        <rFont val="宋体"/>
        <charset val="134"/>
        <scheme val="minor"/>
      </rPr>
      <t>村集体</t>
    </r>
  </si>
  <si>
    <r>
      <rPr>
        <b/>
        <sz val="10"/>
        <rFont val="宋体"/>
        <charset val="134"/>
        <scheme val="minor"/>
      </rPr>
      <t>社会效益：</t>
    </r>
    <r>
      <rPr>
        <sz val="10"/>
        <rFont val="宋体"/>
        <charset val="134"/>
        <scheme val="minor"/>
      </rPr>
      <t xml:space="preserve">实现项目入户，通过养殖奶牛，农牧民可以销售牛奶、奶制品等产品，获得较高的利润，提高家庭收入水平，改善生活质量。
</t>
    </r>
    <r>
      <rPr>
        <b/>
        <sz val="10"/>
        <rFont val="宋体"/>
        <charset val="134"/>
        <scheme val="minor"/>
      </rPr>
      <t>经济效益：</t>
    </r>
    <r>
      <rPr>
        <sz val="10"/>
        <rFont val="宋体"/>
        <charset val="134"/>
        <scheme val="minor"/>
      </rPr>
      <t>通过入户养殖方式，充分利用群众富裕草资源，开展母畜养殖，集中受孕。经济杂交技术保守成功率80%，每年预计可产680头犊牛，可帮助农牧民创收约238万元，奶制品归养殖户所有。待犊牛65公斤后向市场销售，每头约3500元，同时奶制品等还可以自食减少群众支出，能够有效促进群众增收。</t>
    </r>
  </si>
  <si>
    <t>米林县林下食用菌标准化野生种植示范项目</t>
  </si>
  <si>
    <r>
      <rPr>
        <b/>
        <sz val="10"/>
        <color theme="1"/>
        <rFont val="宋体"/>
        <charset val="134"/>
        <scheme val="minor"/>
      </rPr>
      <t>建设内容：</t>
    </r>
    <r>
      <rPr>
        <sz val="10"/>
        <color theme="1"/>
        <rFont val="宋体"/>
        <charset val="134"/>
        <scheme val="minor"/>
      </rPr>
      <t xml:space="preserve">在米林县羌纳乡巴嘎村建设280亩的标准化种植示范基地。建设内容包括采购木耳、金耳、灵芝等菌包180万包，网围栏3500米，简易晾晒棚1000平方，智能化喷灌，引水工程等附属设施。
</t>
    </r>
    <r>
      <rPr>
        <b/>
        <sz val="10"/>
        <color theme="1"/>
        <rFont val="宋体"/>
        <charset val="134"/>
        <scheme val="minor"/>
      </rPr>
      <t>可行性：</t>
    </r>
    <r>
      <rPr>
        <sz val="10"/>
        <color theme="1"/>
        <rFont val="宋体"/>
        <charset val="134"/>
        <scheme val="minor"/>
      </rPr>
      <t xml:space="preserve">明确企业单独运营，每年按照总投资额百分之3的比例给村集体进行分红，并缴纳土地租金。由企业提供菌包，组织指导农牧民进行林下种植，协议确定保底价格回收产品，将菌包本金作为滚动发展资金，然后每年扣除菌包钱进行分红，保障项目连年实施。
</t>
    </r>
    <r>
      <rPr>
        <b/>
        <sz val="10"/>
        <color theme="1"/>
        <rFont val="宋体"/>
        <charset val="134"/>
        <scheme val="minor"/>
      </rPr>
      <t>必要性：</t>
    </r>
    <r>
      <rPr>
        <sz val="10"/>
        <color theme="1"/>
        <rFont val="宋体"/>
        <charset val="134"/>
        <scheme val="minor"/>
      </rPr>
      <t xml:space="preserve">林下食用菌种植项目通过种植、管理、采摘和加工等一系列工作，为农牧民提供了就业机会。这些就业机会可以帮助农牧民增加收入，改善生活水平，并减少农村劳动力的闲置和城市就业压力。
</t>
    </r>
    <r>
      <rPr>
        <b/>
        <sz val="10"/>
        <color theme="1"/>
        <rFont val="宋体"/>
        <charset val="134"/>
        <scheme val="minor"/>
      </rPr>
      <t>经营主体：</t>
    </r>
    <r>
      <rPr>
        <sz val="10"/>
        <color theme="1"/>
        <rFont val="宋体"/>
        <charset val="134"/>
        <scheme val="minor"/>
      </rPr>
      <t>村集体</t>
    </r>
  </si>
  <si>
    <r>
      <rPr>
        <b/>
        <sz val="10"/>
        <rFont val="宋体"/>
        <charset val="134"/>
        <scheme val="minor"/>
      </rPr>
      <t>社会效益：林</t>
    </r>
    <r>
      <rPr>
        <sz val="10"/>
        <rFont val="宋体"/>
        <charset val="134"/>
        <scheme val="minor"/>
      </rPr>
      <t>下食用菌种植项目通过种植、管理、采摘和加工等一系列工作，为农牧民提供了就业机会。这些就业机会可以帮助农牧民增加收入，改善生活水平，并减少农村劳动力的闲置和城市就业压力。</t>
    </r>
    <r>
      <rPr>
        <b/>
        <sz val="10"/>
        <rFont val="宋体"/>
        <charset val="134"/>
        <scheme val="minor"/>
      </rPr>
      <t xml:space="preserve">
经济效益：</t>
    </r>
    <r>
      <rPr>
        <sz val="10"/>
        <rFont val="宋体"/>
        <charset val="134"/>
        <scheme val="minor"/>
      </rPr>
      <t>由企业单独运营，每年按照总投资额百分之3的比例给村集体进行分红，并缴纳土地租金。企业提供菌包，组织农牧民进行林下种植，保底价格回收产品，将菌包本金作为滚动发展资金，然后每年扣除菌包钱进行分红，保障项目连年实施。预计每亩利润达7000元以上，每年可带动当地农牧民就业8000人次以上，同时运营公司与各大带货公司及奇正藏药签署收购合同，保障产品销量。</t>
    </r>
  </si>
  <si>
    <t>米林县雪嘎村特色民宿建设项目</t>
  </si>
  <si>
    <t>派镇雪嘎村</t>
  </si>
  <si>
    <r>
      <rPr>
        <b/>
        <sz val="10"/>
        <color theme="1"/>
        <rFont val="宋体"/>
        <charset val="134"/>
        <scheme val="minor"/>
      </rPr>
      <t>建设内容：</t>
    </r>
    <r>
      <rPr>
        <sz val="10"/>
        <color theme="1"/>
        <rFont val="宋体"/>
        <charset val="134"/>
        <scheme val="minor"/>
      </rPr>
      <t xml:space="preserve">特色民宿建筑面积1000平米，总占地面积4亩，及配套设施。
</t>
    </r>
    <r>
      <rPr>
        <b/>
        <sz val="10"/>
        <color theme="1"/>
        <rFont val="宋体"/>
        <charset val="134"/>
        <scheme val="minor"/>
      </rPr>
      <t>可行性：</t>
    </r>
    <r>
      <rPr>
        <sz val="10"/>
        <color theme="1"/>
        <rFont val="宋体"/>
        <charset val="134"/>
        <scheme val="minor"/>
      </rPr>
      <t xml:space="preserve">该项目位于大峡谷景区门口，区位优势明显，可以吸引更多的游客来到当地旅游，推动旅游业的发展。特色民宿提供了不同于传统酒店的独特住宿体验，吸引了更多游客前来体验当地的文化、风景和生活方式，传承乡村传统优秀文化。
</t>
    </r>
    <r>
      <rPr>
        <b/>
        <sz val="10"/>
        <color theme="1"/>
        <rFont val="宋体"/>
        <charset val="134"/>
        <scheme val="minor"/>
      </rPr>
      <t>必要性：</t>
    </r>
    <r>
      <rPr>
        <sz val="10"/>
        <color theme="1"/>
        <rFont val="宋体"/>
        <charset val="134"/>
        <scheme val="minor"/>
      </rPr>
      <t xml:space="preserve">促进农村一二三产业融合，加快乡村产业发展，带动农牧民收入水平提高，改善农村基础设施条件，传承乡村传统优秀文化。
</t>
    </r>
    <r>
      <rPr>
        <b/>
        <sz val="10"/>
        <color theme="1"/>
        <rFont val="宋体"/>
        <charset val="134"/>
        <scheme val="minor"/>
      </rPr>
      <t>经营主体：</t>
    </r>
    <r>
      <rPr>
        <sz val="10"/>
        <color theme="1"/>
        <rFont val="宋体"/>
        <charset val="134"/>
        <scheme val="minor"/>
      </rPr>
      <t>村集体</t>
    </r>
  </si>
  <si>
    <r>
      <rPr>
        <b/>
        <sz val="10"/>
        <rFont val="宋体"/>
        <charset val="134"/>
        <scheme val="minor"/>
      </rPr>
      <t>社会效益：</t>
    </r>
    <r>
      <rPr>
        <sz val="10"/>
        <rFont val="宋体"/>
        <charset val="134"/>
        <scheme val="minor"/>
      </rPr>
      <t xml:space="preserve">特色民宿建设项目可以吸引更多的游客来到当地旅游，推动旅游业的发展。特色民宿提供了不同于传统酒店的独特住宿体验，吸引了更多游客前来体验当地的文化、风景和生活方式，从而带动当地旅游业的发展，可以为当地经济带来一定的收入和就业机会。该项目位于大峡谷景区门口，区位优势明显，同时可以为当地群众提供就业岗位。
</t>
    </r>
    <r>
      <rPr>
        <b/>
        <sz val="10"/>
        <rFont val="宋体"/>
        <charset val="134"/>
        <scheme val="minor"/>
      </rPr>
      <t>经济效益：</t>
    </r>
    <r>
      <rPr>
        <sz val="10"/>
        <rFont val="宋体"/>
        <charset val="134"/>
        <scheme val="minor"/>
      </rPr>
      <t>该项目建成后可通过房租、服务等方式产生效益，预计年收益可达40余万元</t>
    </r>
  </si>
  <si>
    <t>米林县卧龙镇牦牛育肥基地建设项目</t>
  </si>
  <si>
    <t>卧龙镇普龙村</t>
  </si>
  <si>
    <r>
      <rPr>
        <b/>
        <sz val="10"/>
        <color theme="1"/>
        <rFont val="宋体"/>
        <charset val="134"/>
        <scheme val="minor"/>
      </rPr>
      <t>建设内容：</t>
    </r>
    <r>
      <rPr>
        <sz val="10"/>
        <color theme="1"/>
        <rFont val="宋体"/>
        <charset val="134"/>
        <scheme val="minor"/>
      </rPr>
      <t xml:space="preserve">在卧龙镇普龙村新建牦牛育肥基地一处，包括育肥舍2000平方米、隔离间280平方米、饲草棚300平方米等，配套总体电气、总体给排水、道路硬化等附属工程建设。
</t>
    </r>
    <r>
      <rPr>
        <b/>
        <sz val="10"/>
        <color theme="1"/>
        <rFont val="宋体"/>
        <charset val="134"/>
        <scheme val="minor"/>
      </rPr>
      <t>可行性：一是</t>
    </r>
    <r>
      <rPr>
        <sz val="10"/>
        <color theme="1"/>
        <rFont val="宋体"/>
        <charset val="134"/>
        <scheme val="minor"/>
      </rPr>
      <t>阿拉塘、角木那、普龙3个村为牧业村，现有牦牛等共计存栏约1万余头。</t>
    </r>
    <r>
      <rPr>
        <b/>
        <sz val="10"/>
        <color theme="1"/>
        <rFont val="宋体"/>
        <charset val="134"/>
        <scheme val="minor"/>
      </rPr>
      <t>二是</t>
    </r>
    <r>
      <rPr>
        <sz val="10"/>
        <color theme="1"/>
        <rFont val="宋体"/>
        <charset val="134"/>
        <scheme val="minor"/>
      </rPr>
      <t>相较于阿拉塘村、角木那村，普龙村的地理位置更优越，道路交通更为方便，将育肥基地选址定为普龙村运输更加便捷。</t>
    </r>
    <r>
      <rPr>
        <b/>
        <sz val="10"/>
        <color theme="1"/>
        <rFont val="宋体"/>
        <charset val="134"/>
        <scheme val="minor"/>
      </rPr>
      <t>三是</t>
    </r>
    <r>
      <rPr>
        <sz val="10"/>
        <color theme="1"/>
        <rFont val="宋体"/>
        <charset val="134"/>
        <scheme val="minor"/>
      </rPr>
      <t xml:space="preserve">农牧民可以通过出售更多的牦牛和牛肉来增加收入。每头出栏牛可增加约50斤牛肉，销售预计可出栏约1000头
</t>
    </r>
    <r>
      <rPr>
        <b/>
        <sz val="10"/>
        <color theme="1"/>
        <rFont val="宋体"/>
        <charset val="134"/>
        <scheme val="minor"/>
      </rPr>
      <t>必要性：</t>
    </r>
    <r>
      <rPr>
        <sz val="10"/>
        <color theme="1"/>
        <rFont val="宋体"/>
        <charset val="134"/>
        <scheme val="minor"/>
      </rPr>
      <t xml:space="preserve">当地群众以及周边村庄群众以牧业为主，育肥基地的建设可以提高牦牛的生长速度，也可以保护和传承牦牛养殖的传统技术。
</t>
    </r>
    <r>
      <rPr>
        <b/>
        <sz val="10"/>
        <color theme="1"/>
        <rFont val="宋体"/>
        <charset val="134"/>
        <scheme val="minor"/>
      </rPr>
      <t>经营主体：</t>
    </r>
    <r>
      <rPr>
        <sz val="10"/>
        <color theme="1"/>
        <rFont val="宋体"/>
        <charset val="134"/>
        <scheme val="minor"/>
      </rPr>
      <t>村集体</t>
    </r>
  </si>
  <si>
    <r>
      <rPr>
        <b/>
        <sz val="10"/>
        <rFont val="宋体"/>
        <charset val="134"/>
        <scheme val="minor"/>
      </rPr>
      <t>社会效益</t>
    </r>
    <r>
      <rPr>
        <sz val="10"/>
        <rFont val="宋体"/>
        <charset val="134"/>
        <scheme val="minor"/>
      </rPr>
      <t xml:space="preserve">：阿拉塘、角木那、普龙3个村为牧业村，现有牦牛等共计存栏约1万余头，建设育肥基地可以帮助保护和传承牦牛养殖的传统技术，同时带动饲料生产和牛肉加工等产业发展。此外，育肥基地的建设和运营也会提供就业机会，进一步增加农村农牧民的收入。
</t>
    </r>
    <r>
      <rPr>
        <b/>
        <sz val="10"/>
        <rFont val="宋体"/>
        <charset val="134"/>
        <scheme val="minor"/>
      </rPr>
      <t>经济效益：</t>
    </r>
    <r>
      <rPr>
        <sz val="10"/>
        <rFont val="宋体"/>
        <charset val="134"/>
        <scheme val="minor"/>
      </rPr>
      <t xml:space="preserve">当地群众增收方式主要为牧业增收，育肥基地的建设可以提高牦牛的生长速度和品质，从而增加牦牛的出栏数量和肉品产量。农牧民可以通过出售更多的牦牛和牛肉来增加收入。每头出栏牛可增加约50斤牛肉，销售预计可出栏约1000头，扣除每年养殖成本，每年可帮助纯牧户提高收入约40万元，能极大提升136户626人群众收入。
</t>
    </r>
  </si>
  <si>
    <t>米林县羌纳乡水果储藏冷鲜库建设项目</t>
  </si>
  <si>
    <t>米林县娘龙村</t>
  </si>
  <si>
    <r>
      <rPr>
        <b/>
        <sz val="10"/>
        <color theme="1"/>
        <rFont val="宋体"/>
        <charset val="134"/>
        <scheme val="minor"/>
      </rPr>
      <t>建设内容：</t>
    </r>
    <r>
      <rPr>
        <sz val="10"/>
        <color theme="1"/>
        <rFont val="宋体"/>
        <charset val="134"/>
        <scheme val="minor"/>
      </rPr>
      <t>新建气调库2990.45平方米及道路、围墙、总体给排水、电等附属设施。</t>
    </r>
    <r>
      <rPr>
        <b/>
        <sz val="10"/>
        <color theme="1"/>
        <rFont val="宋体"/>
        <charset val="134"/>
        <scheme val="minor"/>
      </rPr>
      <t>可行性：</t>
    </r>
    <r>
      <rPr>
        <sz val="10"/>
        <color theme="1"/>
        <rFont val="宋体"/>
        <charset val="134"/>
        <scheme val="minor"/>
      </rPr>
      <t>娘龙村、色沃村水果种植生产较多，企业与娘龙、色沃2村建立利益链接，明确年租金35万元，既增加村集体经济，同时能为脱贫群众提供就业岗位。</t>
    </r>
    <r>
      <rPr>
        <b/>
        <sz val="10"/>
        <color theme="1"/>
        <rFont val="宋体"/>
        <charset val="134"/>
        <scheme val="minor"/>
      </rPr>
      <t>必要性：</t>
    </r>
    <r>
      <rPr>
        <sz val="10"/>
        <color theme="1"/>
        <rFont val="宋体"/>
        <charset val="134"/>
        <scheme val="minor"/>
      </rPr>
      <t>果储藏冷鲜库的建设可以提高水果的保鲜期限，减少水果腐烂和变质的数量，保障食品安全，提高水果的质量和品质，增加农产品的供给，从而带动农业的发展。建立利益链接，提供就业岗位以及收入。</t>
    </r>
    <r>
      <rPr>
        <b/>
        <sz val="10"/>
        <color theme="1"/>
        <rFont val="宋体"/>
        <charset val="134"/>
        <scheme val="minor"/>
      </rPr>
      <t>经营主体：</t>
    </r>
    <r>
      <rPr>
        <sz val="10"/>
        <color theme="1"/>
        <rFont val="宋体"/>
        <charset val="134"/>
        <scheme val="minor"/>
      </rPr>
      <t>村集体</t>
    </r>
  </si>
  <si>
    <r>
      <rPr>
        <b/>
        <sz val="10"/>
        <rFont val="宋体"/>
        <charset val="134"/>
        <scheme val="minor"/>
      </rPr>
      <t>社会效益：</t>
    </r>
    <r>
      <rPr>
        <sz val="10"/>
        <rFont val="宋体"/>
        <charset val="134"/>
        <scheme val="minor"/>
      </rPr>
      <t xml:space="preserve">水果储藏冷鲜库的建设可以提高水果的保鲜期限，减少水果腐烂和变质的数量，保障食品安全，提高水果的质量和品质，增加农产品的供给，从而带动农业的发展。
</t>
    </r>
    <r>
      <rPr>
        <b/>
        <sz val="10"/>
        <rFont val="宋体"/>
        <charset val="134"/>
        <scheme val="minor"/>
      </rPr>
      <t>经济效益：</t>
    </r>
    <r>
      <rPr>
        <sz val="10"/>
        <rFont val="宋体"/>
        <charset val="134"/>
        <scheme val="minor"/>
      </rPr>
      <t>通过该项目建设，企业与娘龙、色沃2村建立利益链接，年租金35万元，同时能提供就业岗位1000人次，岗位工资不低于180元/人次，增加村集体和162户623人收入，可以优先考虑41户157人脱贫户的就业及收入。</t>
    </r>
  </si>
  <si>
    <t>米发改【2022】126号</t>
  </si>
  <si>
    <r>
      <rPr>
        <sz val="10"/>
        <rFont val="宋体"/>
        <charset val="134"/>
        <scheme val="minor"/>
      </rPr>
      <t xml:space="preserve">
重点帮扶村
</t>
    </r>
    <r>
      <rPr>
        <b/>
        <sz val="10"/>
        <rFont val="宋体"/>
        <charset val="134"/>
        <scheme val="minor"/>
      </rPr>
      <t>旅游节点村
产业聚集村</t>
    </r>
  </si>
  <si>
    <t>米林县南伊村纯净水建设项目</t>
  </si>
  <si>
    <t>米林县南伊村</t>
  </si>
  <si>
    <r>
      <rPr>
        <b/>
        <sz val="10"/>
        <color theme="1"/>
        <rFont val="宋体"/>
        <charset val="134"/>
        <scheme val="minor"/>
      </rPr>
      <t>建设内容：</t>
    </r>
    <r>
      <rPr>
        <sz val="10"/>
        <color theme="1"/>
        <rFont val="宋体"/>
        <charset val="134"/>
        <scheme val="minor"/>
      </rPr>
      <t xml:space="preserve">新建厂房1200平方米及设备购置。
</t>
    </r>
    <r>
      <rPr>
        <b/>
        <sz val="10"/>
        <color theme="1"/>
        <rFont val="宋体"/>
        <charset val="134"/>
        <scheme val="minor"/>
      </rPr>
      <t>可行性：</t>
    </r>
    <r>
      <rPr>
        <sz val="10"/>
        <color theme="1"/>
        <rFont val="宋体"/>
        <charset val="134"/>
        <scheme val="minor"/>
      </rPr>
      <t xml:space="preserve">与企业协议明确，由企业提供技术培训，提高群众就业技能，拓宽群众就业渠道，并由企业帮助销售。
</t>
    </r>
    <r>
      <rPr>
        <b/>
        <sz val="10"/>
        <color theme="1"/>
        <rFont val="宋体"/>
        <charset val="134"/>
        <scheme val="minor"/>
      </rPr>
      <t>必要性：</t>
    </r>
    <r>
      <rPr>
        <sz val="10"/>
        <rFont val="宋体"/>
        <charset val="134"/>
        <scheme val="minor"/>
      </rPr>
      <t xml:space="preserve">项目建成可保障群众饮水，为群众饮用水提高质量。项目建设中，为群众提供就业岗位，增加群众收入。项目建成后，可打造本地纯净水品牌，提高本地旅游竞争力。
</t>
    </r>
    <r>
      <rPr>
        <b/>
        <sz val="10"/>
        <color theme="1"/>
        <rFont val="宋体"/>
        <charset val="134"/>
        <scheme val="minor"/>
      </rPr>
      <t>经营主体：</t>
    </r>
    <r>
      <rPr>
        <sz val="10"/>
        <color theme="1"/>
        <rFont val="宋体"/>
        <charset val="134"/>
        <scheme val="minor"/>
      </rPr>
      <t>村集体</t>
    </r>
  </si>
  <si>
    <r>
      <rPr>
        <b/>
        <sz val="10"/>
        <rFont val="宋体"/>
        <charset val="134"/>
        <scheme val="minor"/>
      </rPr>
      <t>社会效益：</t>
    </r>
    <r>
      <rPr>
        <sz val="10"/>
        <rFont val="宋体"/>
        <charset val="134"/>
        <scheme val="minor"/>
      </rPr>
      <t xml:space="preserve">该项目建设可以改善群众增收方式，能提供就业岗位，同时通过技术培训等能提高群众就业技能水平。
</t>
    </r>
    <r>
      <rPr>
        <b/>
        <sz val="10"/>
        <rFont val="宋体"/>
        <charset val="134"/>
        <scheme val="minor"/>
      </rPr>
      <t>经济效益：</t>
    </r>
    <r>
      <rPr>
        <sz val="10"/>
        <rFont val="宋体"/>
        <charset val="134"/>
        <scheme val="minor"/>
      </rPr>
      <t>该项目计划由村集体实施、奇正藏药无偿提供150万元并提供技术培训及帮助销售，项目建成后将改善农村农牧民的生产和生活条件，为农村经济的发展提供了重要的基础设施保障。项目建成后每年可增收约30余万元。</t>
    </r>
  </si>
  <si>
    <r>
      <rPr>
        <sz val="10"/>
        <color theme="1"/>
        <rFont val="宋体"/>
        <charset val="134"/>
        <scheme val="minor"/>
      </rPr>
      <t xml:space="preserve">示范引领村
</t>
    </r>
    <r>
      <rPr>
        <b/>
        <sz val="10"/>
        <color theme="1"/>
        <rFont val="宋体"/>
        <charset val="134"/>
        <scheme val="minor"/>
      </rPr>
      <t>旅游节点村</t>
    </r>
  </si>
  <si>
    <t>米林县村级垃圾转运站</t>
  </si>
  <si>
    <t>里龙乡朗贡村、南伊乡琼林新村</t>
  </si>
  <si>
    <r>
      <rPr>
        <b/>
        <sz val="10"/>
        <color theme="1"/>
        <rFont val="宋体"/>
        <charset val="134"/>
        <scheme val="minor"/>
      </rPr>
      <t>建设内容：</t>
    </r>
    <r>
      <rPr>
        <sz val="10"/>
        <color theme="1"/>
        <rFont val="宋体"/>
        <charset val="134"/>
        <scheme val="minor"/>
      </rPr>
      <t xml:space="preserve">新建2个垃圾转运站，朗贡村500平米、琼林新村250平米及附属配套设施。
</t>
    </r>
    <r>
      <rPr>
        <b/>
        <sz val="10"/>
        <color theme="1"/>
        <rFont val="宋体"/>
        <charset val="134"/>
        <scheme val="minor"/>
      </rPr>
      <t>可行性：</t>
    </r>
    <r>
      <rPr>
        <sz val="10"/>
        <color theme="1"/>
        <rFont val="宋体"/>
        <charset val="134"/>
        <scheme val="minor"/>
      </rPr>
      <t xml:space="preserve">加强旅游配套设施建设，提升环境条件，减少污染，保护生态。
</t>
    </r>
    <r>
      <rPr>
        <b/>
        <sz val="10"/>
        <color theme="1"/>
        <rFont val="宋体"/>
        <charset val="134"/>
        <scheme val="minor"/>
      </rPr>
      <t>必要性：</t>
    </r>
    <r>
      <rPr>
        <sz val="10"/>
        <color theme="1"/>
        <rFont val="宋体"/>
        <charset val="134"/>
        <scheme val="minor"/>
      </rPr>
      <t>提升旅游业质量及竞争力，带动周边多方产业发展。</t>
    </r>
  </si>
  <si>
    <t>生态环境局米林县分局</t>
  </si>
  <si>
    <t>提高垃圾处理效率：村级垃圾转运站可以将村庄内的垃圾集中转运，这样可以有效提高垃圾处理的效率，减少垃圾对环境的污染。</t>
  </si>
  <si>
    <r>
      <rPr>
        <sz val="10"/>
        <rFont val="宋体"/>
        <charset val="134"/>
        <scheme val="minor"/>
      </rPr>
      <t xml:space="preserve">示范引领村（朗贡村）
</t>
    </r>
    <r>
      <rPr>
        <b/>
        <sz val="10"/>
        <rFont val="宋体"/>
        <charset val="134"/>
        <scheme val="minor"/>
      </rPr>
      <t>示范引领村、旅游节点村（琼林新村）</t>
    </r>
  </si>
  <si>
    <t>邦仲村农田灌溉水渠建设项目</t>
  </si>
  <si>
    <t>邦仲村、热嘎村、雪卡村</t>
  </si>
  <si>
    <r>
      <rPr>
        <b/>
        <sz val="10"/>
        <color theme="1"/>
        <rFont val="宋体"/>
        <charset val="134"/>
        <scheme val="minor"/>
      </rPr>
      <t>建设内容：</t>
    </r>
    <r>
      <rPr>
        <sz val="10"/>
        <color theme="1"/>
        <rFont val="宋体"/>
        <charset val="134"/>
        <scheme val="minor"/>
      </rPr>
      <t xml:space="preserve">维修农田灌溉水渠9600米，其中：邦仲村5000米，热嘎村1800米，雪卡村2800米。
</t>
    </r>
    <r>
      <rPr>
        <b/>
        <sz val="10"/>
        <color theme="1"/>
        <rFont val="宋体"/>
        <charset val="134"/>
        <scheme val="minor"/>
      </rPr>
      <t>可行性：</t>
    </r>
    <r>
      <rPr>
        <sz val="10"/>
        <color theme="1"/>
        <rFont val="宋体"/>
        <charset val="134"/>
        <scheme val="minor"/>
      </rPr>
      <t xml:space="preserve">现有水渠排水不畅，经维修提升水渠，可以实现农田的节水、节能，提高农业的资源利用效率，缓解农田水源短缺问题。
</t>
    </r>
    <r>
      <rPr>
        <b/>
        <sz val="10"/>
        <color theme="1"/>
        <rFont val="宋体"/>
        <charset val="134"/>
        <scheme val="minor"/>
      </rPr>
      <t>必要性：</t>
    </r>
    <r>
      <rPr>
        <sz val="10"/>
        <color theme="1"/>
        <rFont val="宋体"/>
        <charset val="134"/>
        <scheme val="minor"/>
      </rPr>
      <t>项目建设中可以创造就业岗位，提高收入水平，解决农村农业用水问题。</t>
    </r>
  </si>
  <si>
    <t>米林县水利局</t>
  </si>
  <si>
    <t>提高农业生产效益：农田灌溉水渠的建设可以提供稳定的水源供应，确保农田的灌溉需求得到满足。这可以改善农田的灌溉条件，提高农作物的生长质量和产量。通过水渠灌溉，可以实现农田的节水、节能，提高农业的资源利用效率，增加农牧民的收入。缓解农田水源短缺问题：农田灌溉水渠的建设可以缓解农田水源短缺问题。在干旱地区或水资源紧缺地区，农田灌溉水渠的建设可以通过引水和储水的方式，解决农田的用水问题，保证农田的正常灌溉需求。这可以减少农田的干旱风险，提高农田的抗灾能力。促进农村经济发展：农田灌溉水渠的建设可以促进农村经济的发展。通过改善农田的灌溉条件，可以提高农作物的产量和质量，增加农牧民的收入。同时，农田灌溉水渠的建设需要劳动力的参与，可以创造就业机会，提高农村劳动力的就业率和收入水平。</t>
  </si>
  <si>
    <r>
      <rPr>
        <sz val="10"/>
        <rFont val="宋体"/>
        <charset val="134"/>
        <scheme val="minor"/>
      </rPr>
      <t xml:space="preserve">示范引领村
</t>
    </r>
    <r>
      <rPr>
        <b/>
        <sz val="10"/>
        <rFont val="宋体"/>
        <charset val="134"/>
        <scheme val="minor"/>
      </rPr>
      <t>产业聚集村</t>
    </r>
  </si>
  <si>
    <t>米林县羌纳乡岗嘎集中供水改造工程项目</t>
  </si>
  <si>
    <t>岗嘎村</t>
  </si>
  <si>
    <r>
      <rPr>
        <b/>
        <sz val="10"/>
        <color theme="1"/>
        <rFont val="宋体"/>
        <charset val="134"/>
        <scheme val="minor"/>
      </rPr>
      <t>建设内容：</t>
    </r>
    <r>
      <rPr>
        <sz val="10"/>
        <color theme="1"/>
        <rFont val="宋体"/>
        <charset val="134"/>
        <scheme val="minor"/>
      </rPr>
      <t xml:space="preserve">新建沉砂池一座，简易处理池一座及原有清水池修补，给水管道主管3500米，支管2000米，安装水质提升设备及其他配套。
</t>
    </r>
    <r>
      <rPr>
        <b/>
        <sz val="10"/>
        <color theme="1"/>
        <rFont val="宋体"/>
        <charset val="134"/>
        <scheme val="minor"/>
      </rPr>
      <t>可行性：</t>
    </r>
    <r>
      <rPr>
        <sz val="10"/>
        <color theme="1"/>
        <rFont val="宋体"/>
        <charset val="134"/>
        <scheme val="minor"/>
      </rPr>
      <t xml:space="preserve">该村原有沉砂池设施老旧，沉砂效果不明显，原有清水池有损坏，现新建沉砂池及对原有清水池修补改善农牧民群众饮水问题，提高生活质量，减少健康风险。
</t>
    </r>
    <r>
      <rPr>
        <b/>
        <sz val="10"/>
        <color theme="1"/>
        <rFont val="宋体"/>
        <charset val="134"/>
        <scheme val="minor"/>
      </rPr>
      <t>必要性：</t>
    </r>
    <r>
      <rPr>
        <sz val="10"/>
        <color theme="1"/>
        <rFont val="宋体"/>
        <charset val="134"/>
        <scheme val="minor"/>
      </rPr>
      <t>集中供水改造工程可以使农牧民获得安全、清洁的饮用水、促进农牧民的健康发展和安全，减少疾病传播途径，提高农牧民健康水平。</t>
    </r>
  </si>
  <si>
    <t>提供安全饮水：集中供水改造工程可以确保65户275人农牧民获得安全、清洁的饮用水。传统的水源可能存在污染和不洁的问题，而集中供水可以通过水处理设备和管网系统，提供经过处理的安全饮用水，有效预防水源污染对农牧民健康造成的风险。提高农牧民生活质量：集中供水改造工程可以改善农牧民的生活质量。农牧民不再需要花费时间和精力去获取和储存水源，而是可以直接从自家的水龙头获取干净、方便的水。这提高了农牧民的生活便利性和舒适度。
促进健康发展：集中供水改造工程可以促进农牧民的健康发展。安全、清洁的饮用水有助于预防水源传播的疾病，如腹泻、肠道疾病等。这可以降低疾病的发病率，提高农牧民的健康水平。</t>
  </si>
  <si>
    <t>米林县才召村安全饮水雪毁修复项目</t>
  </si>
  <si>
    <t>才召村</t>
  </si>
  <si>
    <r>
      <rPr>
        <b/>
        <sz val="10"/>
        <color theme="1"/>
        <rFont val="宋体"/>
        <charset val="134"/>
        <scheme val="minor"/>
      </rPr>
      <t>建设内容：</t>
    </r>
    <r>
      <rPr>
        <sz val="10"/>
        <color theme="1"/>
        <rFont val="宋体"/>
        <charset val="134"/>
        <scheme val="minor"/>
      </rPr>
      <t xml:space="preserve">新建取水口和沉砂池300立方米，修复损坏饮水管道，安装水质提升设备。
</t>
    </r>
    <r>
      <rPr>
        <b/>
        <sz val="10"/>
        <color theme="1"/>
        <rFont val="宋体"/>
        <charset val="134"/>
        <scheme val="minor"/>
      </rPr>
      <t>可行性：</t>
    </r>
    <r>
      <rPr>
        <sz val="10"/>
        <color theme="1"/>
        <rFont val="宋体"/>
        <charset val="134"/>
        <scheme val="minor"/>
      </rPr>
      <t xml:space="preserve">原有设备因损坏，现使用的设备水量较小、水质较差，建设新取水口、修复损坏饮水管道可以加快乡村基础设施建设，保障生活条件便利、完善、安全。
</t>
    </r>
    <r>
      <rPr>
        <b/>
        <sz val="10"/>
        <color theme="1"/>
        <rFont val="宋体"/>
        <charset val="134"/>
        <scheme val="minor"/>
      </rPr>
      <t>必要性：</t>
    </r>
    <r>
      <rPr>
        <sz val="10"/>
        <color theme="1"/>
        <rFont val="宋体"/>
        <charset val="134"/>
        <scheme val="minor"/>
      </rPr>
      <t>完善农村基础设施和健全旅游设施，保障居民及游客的饮水安全，改善水量、水质等问题，保障村民安全健康发展。</t>
    </r>
  </si>
  <si>
    <t>该项目的实施能够解决群众供水安全问题，改善水量、水质等问题，提升97户389人农牧民群众饮水质量，确保饮水安全。</t>
  </si>
  <si>
    <t>米林县2023年农村水质提升试点工程项目</t>
  </si>
  <si>
    <t>索松村，丹娘乡桑巴村，羌纳乡娘龙村、结果村、伦巴村</t>
  </si>
  <si>
    <r>
      <rPr>
        <b/>
        <sz val="10"/>
        <color theme="1"/>
        <rFont val="宋体"/>
        <charset val="134"/>
        <scheme val="minor"/>
      </rPr>
      <t>建设内容：</t>
    </r>
    <r>
      <rPr>
        <sz val="10"/>
        <color theme="1"/>
        <rFont val="宋体"/>
        <charset val="134"/>
        <scheme val="minor"/>
      </rPr>
      <t xml:space="preserve">安装一体化净水设备，提升266户1266人的饮水水质。
</t>
    </r>
    <r>
      <rPr>
        <b/>
        <sz val="10"/>
        <color theme="1"/>
        <rFont val="宋体"/>
        <charset val="134"/>
        <scheme val="minor"/>
      </rPr>
      <t>可行性：</t>
    </r>
    <r>
      <rPr>
        <sz val="10"/>
        <color theme="1"/>
        <rFont val="宋体"/>
        <charset val="134"/>
        <scheme val="minor"/>
      </rPr>
      <t xml:space="preserve">加快乡村基础设施建设，完善农村生活条件，保障农牧民群众的健康、安全。
</t>
    </r>
    <r>
      <rPr>
        <b/>
        <sz val="10"/>
        <color theme="1"/>
        <rFont val="宋体"/>
        <charset val="134"/>
        <scheme val="minor"/>
      </rPr>
      <t>必要性:</t>
    </r>
    <r>
      <rPr>
        <sz val="10"/>
        <color theme="1"/>
        <rFont val="宋体"/>
        <charset val="134"/>
        <scheme val="minor"/>
      </rPr>
      <t>保障农村农牧民群众用水量及安全问题，促进农村基础设施建设完善。</t>
    </r>
  </si>
  <si>
    <t>该项目的实施能够解决群众供水安全问题，改善水量、水质等问题，</t>
  </si>
  <si>
    <r>
      <rPr>
        <sz val="10"/>
        <rFont val="宋体"/>
        <charset val="134"/>
        <scheme val="minor"/>
      </rPr>
      <t>示范引领村、</t>
    </r>
    <r>
      <rPr>
        <b/>
        <sz val="10"/>
        <rFont val="宋体"/>
        <charset val="134"/>
        <scheme val="minor"/>
      </rPr>
      <t xml:space="preserve">产业聚集村（索松村、桑巴村）
</t>
    </r>
    <r>
      <rPr>
        <sz val="10"/>
        <rFont val="宋体"/>
        <charset val="134"/>
        <scheme val="minor"/>
      </rPr>
      <t>重点帮扶村</t>
    </r>
    <r>
      <rPr>
        <b/>
        <sz val="10"/>
        <rFont val="宋体"/>
        <charset val="134"/>
        <scheme val="minor"/>
      </rPr>
      <t xml:space="preserve">、旅游节点村、产业聚集村（娘龙村）
</t>
    </r>
    <r>
      <rPr>
        <sz val="10"/>
        <rFont val="宋体"/>
        <charset val="134"/>
        <scheme val="minor"/>
      </rPr>
      <t>巩固提升村</t>
    </r>
    <r>
      <rPr>
        <b/>
        <sz val="10"/>
        <rFont val="宋体"/>
        <charset val="134"/>
        <scheme val="minor"/>
      </rPr>
      <t>、旅游节点村（结果村）</t>
    </r>
  </si>
  <si>
    <t>米林县2024年农村生活垃圾清运项目</t>
  </si>
  <si>
    <t>各乡镇</t>
  </si>
  <si>
    <r>
      <rPr>
        <b/>
        <sz val="10"/>
        <color theme="1"/>
        <rFont val="宋体"/>
        <charset val="134"/>
        <scheme val="minor"/>
      </rPr>
      <t>建设内容</t>
    </r>
    <r>
      <rPr>
        <sz val="10"/>
        <color theme="1"/>
        <rFont val="宋体"/>
        <charset val="134"/>
        <scheme val="minor"/>
      </rPr>
      <t xml:space="preserve">：8个乡（镇）垃圾清运补贴，清运设备维修养护、配套设施建设。
</t>
    </r>
    <r>
      <rPr>
        <b/>
        <sz val="10"/>
        <color theme="1"/>
        <rFont val="宋体"/>
        <charset val="134"/>
        <scheme val="minor"/>
      </rPr>
      <t>可行性：</t>
    </r>
    <r>
      <rPr>
        <sz val="10"/>
        <color theme="1"/>
        <rFont val="宋体"/>
        <charset val="134"/>
        <scheme val="minor"/>
      </rPr>
      <t xml:space="preserve">改善农村人居环境，完善农村基础设施完善。
</t>
    </r>
    <r>
      <rPr>
        <b/>
        <sz val="10"/>
        <color theme="1"/>
        <rFont val="宋体"/>
        <charset val="134"/>
        <scheme val="minor"/>
      </rPr>
      <t>必要性：</t>
    </r>
    <r>
      <rPr>
        <sz val="10"/>
        <color theme="1"/>
        <rFont val="宋体"/>
        <charset val="134"/>
        <scheme val="minor"/>
      </rPr>
      <t>提供便利、安全生活环境，保障人居生活质量。</t>
    </r>
  </si>
  <si>
    <t>米林县人民政府</t>
  </si>
  <si>
    <t>该项目的实施能够有效保护环境，为农村农牧民提供更加舒适、便利的居住环境，提升农牧民群众生活质量。</t>
  </si>
  <si>
    <t>米林县丹娘乡鲁霞村宜居宜业和美乡村建设项目</t>
  </si>
  <si>
    <t>鲁霞村</t>
  </si>
  <si>
    <r>
      <rPr>
        <b/>
        <sz val="10"/>
        <color theme="1"/>
        <rFont val="宋体"/>
        <charset val="134"/>
        <scheme val="minor"/>
      </rPr>
      <t>建设内容：</t>
    </r>
    <r>
      <rPr>
        <sz val="10"/>
        <color theme="1"/>
        <rFont val="宋体"/>
        <charset val="134"/>
        <scheme val="minor"/>
      </rPr>
      <t xml:space="preserve">鲁霞村村内主干道维修2000m，新建入户路700m。新建硬化路1000㎡。维修围墙1000米。打麦场硬化面积2000㎡，为60户农户改造粮食存放棚，6个农机具停放棚。蓄水池维修，自来水管道改造2000m，污水池维修。夏拉小组新建蓄水池286㎡，引水管道952m，改造提升村内道路、边沟，主干道1205㎡，入户路224㎡。安装水质提升设备。打麦场硬化1000㎡，为16户群众改造粮食存放棚，3个农机具停放棚。康布热村维修道路主干道1500m，入户路600m，维修围墙1200m。打麦场硬化600㎡，为12户农户改造粮食存放棚，5个农机具停放棚，更换自来水引水主管道1600m。
</t>
    </r>
    <r>
      <rPr>
        <b/>
        <sz val="10"/>
        <color theme="1"/>
        <rFont val="宋体"/>
        <charset val="134"/>
        <scheme val="minor"/>
      </rPr>
      <t>可行性：</t>
    </r>
    <r>
      <rPr>
        <sz val="10"/>
        <color theme="1"/>
        <rFont val="宋体"/>
        <charset val="134"/>
        <scheme val="minor"/>
      </rPr>
      <t xml:space="preserve">通过改善基础设施建设和生活环境，提升生活质量，大力发展民生工程，优化生态空间、生产空间和生活空间。
</t>
    </r>
    <r>
      <rPr>
        <b/>
        <sz val="10"/>
        <color theme="1"/>
        <rFont val="宋体"/>
        <charset val="134"/>
        <scheme val="minor"/>
      </rPr>
      <t>必要性：</t>
    </r>
    <r>
      <rPr>
        <sz val="10"/>
        <color theme="1"/>
        <rFont val="宋体"/>
        <charset val="134"/>
        <scheme val="minor"/>
      </rPr>
      <t>促进新农村建设，完善人居环境整治，提高人居环境质量，改善91户293人农牧民的生活环境和基础设施，满足村民生活生产需要。</t>
    </r>
  </si>
  <si>
    <t>宜居宜业和美乡村建设项目可以改善91户293人农牧民的生活环境和基础设施。通过改善道路、供水、排水等基础设施，提供便利的交通和生活条件，为农村农牧民提供更加舒适、便利的居住环境，提升农牧民的生活质量。</t>
  </si>
  <si>
    <t>米林县丹娘乡康布热村宜居宜业和美乡村建设项目</t>
  </si>
  <si>
    <t>康布热村</t>
  </si>
  <si>
    <t>米林县卧龙镇普龙村宜居宜业和美乡村建设项目</t>
  </si>
  <si>
    <t>普龙村</t>
  </si>
  <si>
    <r>
      <rPr>
        <b/>
        <sz val="10"/>
        <color theme="1"/>
        <rFont val="宋体"/>
        <charset val="134"/>
        <scheme val="minor"/>
      </rPr>
      <t>建设内容：</t>
    </r>
    <r>
      <rPr>
        <sz val="10"/>
        <color theme="1"/>
        <rFont val="宋体"/>
        <charset val="134"/>
        <scheme val="minor"/>
      </rPr>
      <t xml:space="preserve">村内道路维修改造530米，维修排污系统1000米，40平方米公厕1座，供水管道改造2500米，新建蓄水池及安装水质提升设备，村容村貌整治及人居环境提升改造。
</t>
    </r>
    <r>
      <rPr>
        <b/>
        <sz val="10"/>
        <color theme="1"/>
        <rFont val="宋体"/>
        <charset val="134"/>
        <scheme val="minor"/>
      </rPr>
      <t>可行性：</t>
    </r>
    <r>
      <rPr>
        <sz val="10"/>
        <color theme="1"/>
        <rFont val="宋体"/>
        <charset val="134"/>
        <scheme val="minor"/>
      </rPr>
      <t xml:space="preserve">原有排污管道堵塞、易淤积，通过改善基础设施建设和生活环境，提升生活质量，提高排污效率，保障村民用水安全。
</t>
    </r>
    <r>
      <rPr>
        <b/>
        <sz val="10"/>
        <color theme="1"/>
        <rFont val="宋体"/>
        <charset val="134"/>
        <scheme val="minor"/>
      </rPr>
      <t>必要性：</t>
    </r>
    <r>
      <rPr>
        <sz val="10"/>
        <color theme="1"/>
        <rFont val="宋体"/>
        <charset val="134"/>
        <scheme val="minor"/>
      </rPr>
      <t>促进新农村建设，完善人居环境整治，提高人居环境质量，改善农牧民的生活环境和基础设施，满足村民生活生产需要。</t>
    </r>
  </si>
  <si>
    <t>宜居宜业和美乡村建设项目可以改善32户139人农牧民的生活环境和基础设施。通过改善道路、供水、排水等基础设施，提供便利的交通和生活条件，为农牧民提供更加舒适、便利的居住环境，提升农牧民的生活质量。</t>
  </si>
  <si>
    <t>米林县卧龙镇真多村宜居宜业和美乡村建设项目</t>
  </si>
  <si>
    <t>真多村</t>
  </si>
  <si>
    <r>
      <rPr>
        <b/>
        <sz val="10"/>
        <color theme="1"/>
        <rFont val="宋体"/>
        <charset val="134"/>
        <scheme val="minor"/>
      </rPr>
      <t>建设内容：</t>
    </r>
    <r>
      <rPr>
        <sz val="10"/>
        <color theme="1"/>
        <rFont val="宋体"/>
        <charset val="134"/>
        <scheme val="minor"/>
      </rPr>
      <t xml:space="preserve">路面维修改造总长度约为2500米，排水沟维修改造1000米，30平方米公厕1座，排污管及给水道维修，安装水质提升设备，村容村貌整治及人居环境提升改造。
</t>
    </r>
    <r>
      <rPr>
        <b/>
        <sz val="10"/>
        <color theme="1"/>
        <rFont val="宋体"/>
        <charset val="134"/>
        <scheme val="minor"/>
      </rPr>
      <t>可行性：</t>
    </r>
    <r>
      <rPr>
        <sz val="10"/>
        <color theme="1"/>
        <rFont val="宋体"/>
        <charset val="134"/>
        <scheme val="minor"/>
      </rPr>
      <t xml:space="preserve">原有道路有损坏，通过维修改造道路，为村民出行提供便利，提高交通运输效率，维修排水等基础设施可提升农牧民生活质量。
</t>
    </r>
    <r>
      <rPr>
        <b/>
        <sz val="10"/>
        <color theme="1"/>
        <rFont val="宋体"/>
        <charset val="134"/>
        <scheme val="minor"/>
      </rPr>
      <t>必要性：</t>
    </r>
    <r>
      <rPr>
        <sz val="10"/>
        <color theme="1"/>
        <rFont val="宋体"/>
        <charset val="134"/>
        <scheme val="minor"/>
      </rPr>
      <t>促进新农村建设，完善人居环境整治，提高人居环境质量，改善农牧民的生活环境和基础设施，满足村民生活生产需要。</t>
    </r>
  </si>
  <si>
    <t>宜居宜业和美乡村建设项目可以改善86户326人农牧民的生活环境和基础设施。通过改善道路、供水、排水等基础设施，提供便利的交通和生活条件，为农牧民提供更加舒适、便利的居住环境，提升农牧民的生活质量。</t>
  </si>
  <si>
    <t>米林县里龙乡巴让村宜居宜业和美乡村建设项目</t>
  </si>
  <si>
    <t>巴让村</t>
  </si>
  <si>
    <r>
      <rPr>
        <b/>
        <sz val="10"/>
        <color theme="1"/>
        <rFont val="宋体"/>
        <charset val="134"/>
        <scheme val="minor"/>
      </rPr>
      <t>建设内容：</t>
    </r>
    <r>
      <rPr>
        <sz val="10"/>
        <color theme="1"/>
        <rFont val="宋体"/>
        <charset val="134"/>
        <scheme val="minor"/>
      </rPr>
      <t xml:space="preserve">给水管道维修改造主管1100米，支管1500米；村内道路维修改造主路1100米、支路200米及边沟1725米，简易桥梁1座长4米，安装水质提升设备。
</t>
    </r>
    <r>
      <rPr>
        <b/>
        <sz val="10"/>
        <color theme="1"/>
        <rFont val="宋体"/>
        <charset val="134"/>
        <scheme val="minor"/>
      </rPr>
      <t>可行性：</t>
    </r>
    <r>
      <rPr>
        <sz val="10"/>
        <color theme="1"/>
        <rFont val="宋体"/>
        <charset val="134"/>
        <scheme val="minor"/>
      </rPr>
      <t xml:space="preserve">原有排污管道堵塞，通过改善基础设施建设和生活环境，提升生活质量，大力发展民生工程，优化生态空间、生产空间和生活空间。
</t>
    </r>
    <r>
      <rPr>
        <b/>
        <sz val="10"/>
        <color theme="1"/>
        <rFont val="宋体"/>
        <charset val="134"/>
        <scheme val="minor"/>
      </rPr>
      <t>必要性：</t>
    </r>
    <r>
      <rPr>
        <sz val="10"/>
        <color theme="1"/>
        <rFont val="宋体"/>
        <charset val="134"/>
        <scheme val="minor"/>
      </rPr>
      <t>促进新农村建设，完善人居环境整治，提高人居环境质量，改善86户335人农牧民的生活环境和基础设施，满足村民生活生产需要。</t>
    </r>
  </si>
  <si>
    <t>宜居宜业和美乡村建设项目可以改善86户335人农牧民的生活环境和基础设施。通过改善道路、供水、排水等基础设施，提供便利的交通和生活条件，为农牧民提供更加舒适、便利的居住环境，提升农牧民的生活质量。</t>
  </si>
  <si>
    <t>米林县羌纳乡羌渡岗村宜居宜业和美乡村建设项目</t>
  </si>
  <si>
    <t>羌渡岗村</t>
  </si>
  <si>
    <r>
      <rPr>
        <b/>
        <sz val="10"/>
        <color theme="1"/>
        <rFont val="宋体"/>
        <charset val="134"/>
        <scheme val="minor"/>
      </rPr>
      <t>建设内容：</t>
    </r>
    <r>
      <rPr>
        <sz val="10"/>
        <color theme="1"/>
        <rFont val="宋体"/>
        <charset val="134"/>
        <scheme val="minor"/>
      </rPr>
      <t>维修改造道路2100米及新建排水边沟；维修改造排污系统1500米；新建2个消防水池及消防栓；新建蓄水池2座等，安装水质提升设备。</t>
    </r>
    <r>
      <rPr>
        <b/>
        <sz val="10"/>
        <color theme="1"/>
        <rFont val="宋体"/>
        <charset val="134"/>
        <scheme val="minor"/>
      </rPr>
      <t>可行性：</t>
    </r>
    <r>
      <rPr>
        <sz val="10"/>
        <color theme="1"/>
        <rFont val="宋体"/>
        <charset val="134"/>
        <scheme val="minor"/>
      </rPr>
      <t xml:space="preserve">原有排污管道堵塞、排水边沟排水不畅（原本无消防栓），通过改善基础设施建设和生活环境，提升生活质量，大力发展民生工程，优化生态空间、生产空间和生活空间。
</t>
    </r>
    <r>
      <rPr>
        <b/>
        <sz val="10"/>
        <color theme="1"/>
        <rFont val="宋体"/>
        <charset val="134"/>
        <scheme val="minor"/>
      </rPr>
      <t>必要性：</t>
    </r>
    <r>
      <rPr>
        <sz val="10"/>
        <color theme="1"/>
        <rFont val="宋体"/>
        <charset val="134"/>
        <scheme val="minor"/>
      </rPr>
      <t>促进新农村建设，完善人居环境整治，提高人居环境质量，改善95户407人农牧民的生活环境和基础设施，满足村民生活生产需要。</t>
    </r>
  </si>
  <si>
    <t>宜居宜业和美乡村建设项目可以改善95户407人农牧民的生活环境和基础设施。通过改善道路、供水、排水等基础设施，提供便利的交通和生活条件，为农牧民提供更加舒适、便利的居住环境，提升农牧民的生活质量。</t>
  </si>
  <si>
    <r>
      <rPr>
        <sz val="10"/>
        <rFont val="宋体"/>
        <charset val="134"/>
        <scheme val="minor"/>
      </rPr>
      <t xml:space="preserve">示范引领村
</t>
    </r>
    <r>
      <rPr>
        <b/>
        <sz val="10"/>
        <rFont val="宋体"/>
        <charset val="134"/>
        <scheme val="minor"/>
      </rPr>
      <t>旅游节点村
产业聚集村</t>
    </r>
  </si>
  <si>
    <t>米林县朗多村宜居宜业和美乡村建设项目</t>
  </si>
  <si>
    <t>朗多村</t>
  </si>
  <si>
    <r>
      <rPr>
        <b/>
        <sz val="10"/>
        <color theme="1"/>
        <rFont val="宋体"/>
        <charset val="134"/>
        <scheme val="minor"/>
      </rPr>
      <t>建设内容：</t>
    </r>
    <r>
      <rPr>
        <sz val="10"/>
        <color theme="1"/>
        <rFont val="宋体"/>
        <charset val="134"/>
        <scheme val="minor"/>
      </rPr>
      <t xml:space="preserve">朗多村村内道路及边沟提升改造3000m，维修下水管网3000m，朗多村才巴组村内道路提升改造1500m，边沟1000m，改造原有打麦场，安装水质提升设备。
</t>
    </r>
    <r>
      <rPr>
        <b/>
        <sz val="10"/>
        <color theme="1"/>
        <rFont val="宋体"/>
        <charset val="134"/>
        <scheme val="minor"/>
      </rPr>
      <t>可行性：</t>
    </r>
    <r>
      <rPr>
        <sz val="10"/>
        <color theme="1"/>
        <rFont val="宋体"/>
        <charset val="134"/>
        <scheme val="minor"/>
      </rPr>
      <t xml:space="preserve">原有水渠老化严重、易堵塞，通过改善基础设施建设和生活环境，提升生活质量，大力发展民生工程，优化生态空间、生产空间和生活空间。
</t>
    </r>
    <r>
      <rPr>
        <b/>
        <sz val="10"/>
        <color theme="1"/>
        <rFont val="宋体"/>
        <charset val="134"/>
        <scheme val="minor"/>
      </rPr>
      <t>必要性：</t>
    </r>
    <r>
      <rPr>
        <sz val="10"/>
        <color theme="1"/>
        <rFont val="宋体"/>
        <charset val="134"/>
        <scheme val="minor"/>
      </rPr>
      <t>促进新农村建设，完善人居环境整治，提高人居环境质量，改善83户371人农牧民的生活环境和基础设施，满足村民生活生产需要。</t>
    </r>
  </si>
  <si>
    <t>宜居宜业和美乡村建设项目可以改善83户371人农牧民的生活环境和基础设施。通过改善道路、供水、排水等基础设施，提供便利的交通和生活条件，为农牧民提供更加舒适、便利的居住环境，提升农牧民的生活质量。</t>
  </si>
  <si>
    <t>米林县派镇达林村宜居宜业和美乡村建设项目</t>
  </si>
  <si>
    <t>达林村</t>
  </si>
  <si>
    <r>
      <rPr>
        <b/>
        <sz val="10"/>
        <color theme="1"/>
        <rFont val="宋体"/>
        <charset val="134"/>
        <scheme val="minor"/>
      </rPr>
      <t>建设内容：</t>
    </r>
    <r>
      <rPr>
        <sz val="10"/>
        <color theme="1"/>
        <rFont val="宋体"/>
        <charset val="134"/>
        <scheme val="minor"/>
      </rPr>
      <t xml:space="preserve">维修改造村内道路主干道2302米，支路900米及新增排水边沟，安装水质提升设备。维修围墙2000米
</t>
    </r>
    <r>
      <rPr>
        <b/>
        <sz val="10"/>
        <color theme="1"/>
        <rFont val="宋体"/>
        <charset val="134"/>
        <scheme val="minor"/>
      </rPr>
      <t>可行性：</t>
    </r>
    <r>
      <rPr>
        <sz val="10"/>
        <color theme="1"/>
        <rFont val="宋体"/>
        <charset val="134"/>
        <scheme val="minor"/>
      </rPr>
      <t xml:space="preserve">通过道路改造、水质提升为村民生产生活提供便利，提升生活质量，提高交通运输率、用水安全保障。
</t>
    </r>
    <r>
      <rPr>
        <b/>
        <sz val="10"/>
        <color theme="1"/>
        <rFont val="宋体"/>
        <charset val="134"/>
        <scheme val="minor"/>
      </rPr>
      <t>必要性：</t>
    </r>
    <r>
      <rPr>
        <sz val="10"/>
        <color theme="1"/>
        <rFont val="宋体"/>
        <charset val="134"/>
        <scheme val="minor"/>
      </rPr>
      <t>促进新农村建设，完善人居环境整治，提高人居环境质量，改善29户112人农牧民的生活环境和基础设施，满足村民生活生产需要。</t>
    </r>
  </si>
  <si>
    <t>宜居宜业和美乡村建设项目可以改善29户112人农牧民的生活环境和基础设施。通过改善道路、供水、排水等基础设施，提供便利的交通和生活条件，为农牧民提供更加舒适、便利的居住环境，提升农牧民的生活质量。</t>
  </si>
  <si>
    <t>米林县米林镇邦仲村雪卡小组宜居宜业和美乡村建设项目</t>
  </si>
  <si>
    <r>
      <rPr>
        <b/>
        <sz val="10"/>
        <color theme="1"/>
        <rFont val="宋体"/>
        <charset val="134"/>
        <scheme val="minor"/>
      </rPr>
      <t>建设内容：</t>
    </r>
    <r>
      <rPr>
        <sz val="10"/>
        <color theme="1"/>
        <rFont val="宋体"/>
        <charset val="134"/>
        <scheme val="minor"/>
      </rPr>
      <t xml:space="preserve">村内道路提升500米，支路700米，地面硬化4667平米，饮水水管更换，主管1600米，分管1500米，安装水质提升设备。
</t>
    </r>
    <r>
      <rPr>
        <b/>
        <sz val="10"/>
        <color theme="1"/>
        <rFont val="宋体"/>
        <charset val="134"/>
        <scheme val="minor"/>
      </rPr>
      <t>可行性：</t>
    </r>
    <r>
      <rPr>
        <sz val="10"/>
        <color theme="1"/>
        <rFont val="宋体"/>
        <charset val="134"/>
        <scheme val="minor"/>
      </rPr>
      <t xml:space="preserve">根据宜居宜业和美乡村政策，改善农村农牧民生活环境和基础设施。
</t>
    </r>
    <r>
      <rPr>
        <b/>
        <sz val="10"/>
        <color theme="1"/>
        <rFont val="宋体"/>
        <charset val="134"/>
        <scheme val="minor"/>
      </rPr>
      <t>必要性：</t>
    </r>
    <r>
      <rPr>
        <sz val="10"/>
        <color theme="1"/>
        <rFont val="宋体"/>
        <charset val="134"/>
        <scheme val="minor"/>
      </rPr>
      <t>通过改善农村基础设施、居住环境，保障农牧民群众利益，提升171户603人农牧民的生活质量。</t>
    </r>
  </si>
  <si>
    <t>该建设项目可以改善农村农牧民的生活环境和基础设施。通过改善道路、供水、排水等基础设施，提供便利的交通和生活条件，为农村农牧民提供更加舒适、便利的居住环境，提升171户603人农牧民的生活质量。</t>
  </si>
  <si>
    <r>
      <rPr>
        <sz val="10"/>
        <color theme="1"/>
        <rFont val="宋体"/>
        <charset val="134"/>
        <scheme val="minor"/>
      </rPr>
      <t>示范引领村</t>
    </r>
    <r>
      <rPr>
        <b/>
        <sz val="10"/>
        <color theme="1"/>
        <rFont val="宋体"/>
        <charset val="134"/>
        <scheme val="minor"/>
      </rPr>
      <t xml:space="preserve">
产业聚集村</t>
    </r>
  </si>
  <si>
    <t>2023年贷款贴息</t>
  </si>
  <si>
    <r>
      <rPr>
        <b/>
        <sz val="11"/>
        <color theme="1"/>
        <rFont val="宋体"/>
        <charset val="134"/>
        <scheme val="minor"/>
      </rPr>
      <t>建设内容：</t>
    </r>
    <r>
      <rPr>
        <sz val="11"/>
        <color theme="1"/>
        <rFont val="宋体"/>
        <charset val="134"/>
        <scheme val="minor"/>
      </rPr>
      <t xml:space="preserve">完成2023年扶贫贷款贴息资金（利差补贴）。
</t>
    </r>
    <r>
      <rPr>
        <b/>
        <sz val="11"/>
        <color theme="1"/>
        <rFont val="宋体"/>
        <charset val="134"/>
        <scheme val="minor"/>
      </rPr>
      <t>可行性：</t>
    </r>
    <r>
      <rPr>
        <sz val="11"/>
        <color theme="1"/>
        <rFont val="宋体"/>
        <charset val="134"/>
        <scheme val="minor"/>
      </rPr>
      <t xml:space="preserve">鼓励村民自主创业，自主创收，促进增收。
</t>
    </r>
    <r>
      <rPr>
        <b/>
        <sz val="11"/>
        <color theme="1"/>
        <rFont val="宋体"/>
        <charset val="134"/>
        <scheme val="minor"/>
      </rPr>
      <t>必要性：</t>
    </r>
    <r>
      <rPr>
        <sz val="11"/>
        <color theme="1"/>
        <rFont val="宋体"/>
        <charset val="134"/>
        <scheme val="minor"/>
      </rPr>
      <t>增加收入，保障经济持续，扩大县域经济发展。</t>
    </r>
  </si>
  <si>
    <r>
      <rPr>
        <b/>
        <sz val="10"/>
        <color theme="1"/>
        <rFont val="宋体"/>
        <charset val="134"/>
        <scheme val="minor"/>
      </rPr>
      <t>建设内容：</t>
    </r>
    <r>
      <rPr>
        <sz val="10"/>
        <color theme="1"/>
        <rFont val="宋体"/>
        <charset val="134"/>
        <scheme val="minor"/>
      </rPr>
      <t xml:space="preserve">全年计划开展旅游服务、管理、建筑工人、劳动技能等培训，培训采取以工代训等方式进行。
</t>
    </r>
    <r>
      <rPr>
        <b/>
        <sz val="10"/>
        <color theme="1"/>
        <rFont val="宋体"/>
        <charset val="134"/>
        <scheme val="minor"/>
      </rPr>
      <t>可行性：</t>
    </r>
    <r>
      <rPr>
        <sz val="10"/>
        <color theme="1"/>
        <rFont val="宋体"/>
        <charset val="134"/>
        <scheme val="minor"/>
      </rPr>
      <t xml:space="preserve">扶持企业参加脱贫巩固，激发农牧民群众生产热情。
</t>
    </r>
    <r>
      <rPr>
        <b/>
        <sz val="10"/>
        <color theme="1"/>
        <rFont val="宋体"/>
        <charset val="134"/>
        <scheme val="minor"/>
      </rPr>
      <t>必要性：</t>
    </r>
    <r>
      <rPr>
        <sz val="10"/>
        <color theme="1"/>
        <rFont val="宋体"/>
        <charset val="134"/>
        <scheme val="minor"/>
      </rPr>
      <t>创造就业，促进增收。</t>
    </r>
  </si>
  <si>
    <r>
      <rPr>
        <b/>
        <sz val="10"/>
        <color theme="1"/>
        <rFont val="宋体"/>
        <charset val="134"/>
        <scheme val="minor"/>
      </rPr>
      <t>建设内容：</t>
    </r>
    <r>
      <rPr>
        <sz val="10"/>
        <color theme="1"/>
        <rFont val="宋体"/>
        <charset val="134"/>
        <scheme val="minor"/>
      </rPr>
      <t xml:space="preserve">为我县脱贫户、搬迁户、三类人员提供就业、创业补助。
</t>
    </r>
    <r>
      <rPr>
        <b/>
        <sz val="10"/>
        <color theme="1"/>
        <rFont val="宋体"/>
        <charset val="134"/>
        <scheme val="minor"/>
      </rPr>
      <t>可行性：</t>
    </r>
    <r>
      <rPr>
        <sz val="10"/>
        <color theme="1"/>
        <rFont val="宋体"/>
        <charset val="134"/>
        <scheme val="minor"/>
      </rPr>
      <t xml:space="preserve">鼓励群众创业，增加就业岗位，促进群众增收。
</t>
    </r>
    <r>
      <rPr>
        <b/>
        <sz val="10"/>
        <color theme="1"/>
        <rFont val="宋体"/>
        <charset val="134"/>
        <scheme val="minor"/>
      </rPr>
      <t>必要性：</t>
    </r>
    <r>
      <rPr>
        <sz val="10"/>
        <color theme="1"/>
        <rFont val="宋体"/>
        <charset val="134"/>
        <scheme val="minor"/>
      </rPr>
      <t>扩大群众创业积极性，激发群众外出务工积极性。</t>
    </r>
  </si>
  <si>
    <t>米林县2024年树立农牧民新风貌村庄项目</t>
  </si>
  <si>
    <r>
      <rPr>
        <b/>
        <sz val="10"/>
        <color theme="1"/>
        <rFont val="宋体"/>
        <charset val="134"/>
        <scheme val="minor"/>
      </rPr>
      <t>建设内容：</t>
    </r>
    <r>
      <rPr>
        <sz val="10"/>
        <color theme="1"/>
        <rFont val="宋体"/>
        <charset val="134"/>
        <scheme val="minor"/>
      </rPr>
      <t xml:space="preserve">对米林县46个村开展改积分制的推广、乡村治理新风貌行动。
</t>
    </r>
    <r>
      <rPr>
        <b/>
        <sz val="10"/>
        <color theme="1"/>
        <rFont val="宋体"/>
        <charset val="134"/>
        <scheme val="minor"/>
      </rPr>
      <t>可行性：</t>
    </r>
    <r>
      <rPr>
        <sz val="10"/>
        <color theme="1"/>
        <rFont val="宋体"/>
        <charset val="134"/>
        <scheme val="minor"/>
      </rPr>
      <t xml:space="preserve">提升乡村治理效能，推动乡村振兴建设，美化村容村貌，建立有序宜居环境。
</t>
    </r>
    <r>
      <rPr>
        <b/>
        <sz val="10"/>
        <color theme="1"/>
        <rFont val="宋体"/>
        <charset val="134"/>
        <scheme val="minor"/>
      </rPr>
      <t>必要性：</t>
    </r>
    <r>
      <rPr>
        <sz val="10"/>
        <color theme="1"/>
        <rFont val="宋体"/>
        <charset val="134"/>
        <scheme val="minor"/>
      </rPr>
      <t>改善村庄卫生状况，营造整洁美丽村庄。</t>
    </r>
  </si>
  <si>
    <t>朗县</t>
  </si>
  <si>
    <t>林芝市朗县屠宰场建设项目</t>
  </si>
  <si>
    <t>堆村</t>
  </si>
  <si>
    <r>
      <rPr>
        <b/>
        <sz val="10"/>
        <rFont val="宋体"/>
        <charset val="134"/>
        <scheme val="minor"/>
      </rPr>
      <t>建设内容：</t>
    </r>
    <r>
      <rPr>
        <sz val="10"/>
        <rFont val="宋体"/>
        <charset val="134"/>
        <scheme val="minor"/>
      </rPr>
      <t>新建屠宰车间（牛）840</t>
    </r>
    <r>
      <rPr>
        <sz val="10"/>
        <rFont val="宋体"/>
        <charset val="134"/>
      </rPr>
      <t>㎡</t>
    </r>
    <r>
      <rPr>
        <sz val="10"/>
        <rFont val="宋体"/>
        <charset val="134"/>
        <scheme val="minor"/>
      </rPr>
      <t>、屠宰车间（猪）1140</t>
    </r>
    <r>
      <rPr>
        <sz val="10"/>
        <rFont val="宋体"/>
        <charset val="134"/>
      </rPr>
      <t>㎡</t>
    </r>
    <r>
      <rPr>
        <sz val="10"/>
        <rFont val="宋体"/>
        <charset val="134"/>
        <scheme val="minor"/>
      </rPr>
      <t>，无害化处理间150.66</t>
    </r>
    <r>
      <rPr>
        <sz val="10"/>
        <rFont val="宋体"/>
        <charset val="134"/>
      </rPr>
      <t>㎡</t>
    </r>
    <r>
      <rPr>
        <sz val="10"/>
        <rFont val="宋体"/>
        <charset val="134"/>
        <scheme val="minor"/>
      </rPr>
      <t>、污水处理设备间371.8</t>
    </r>
    <r>
      <rPr>
        <sz val="10"/>
        <rFont val="宋体"/>
        <charset val="134"/>
      </rPr>
      <t>㎡</t>
    </r>
    <r>
      <rPr>
        <sz val="10"/>
        <rFont val="宋体"/>
        <charset val="134"/>
        <scheme val="minor"/>
      </rPr>
      <t xml:space="preserve">、公共卫生间等基础设施，给排水、电气、围墙、等附属设施，以及购置屠宰相关设施设备。
</t>
    </r>
    <r>
      <rPr>
        <b/>
        <sz val="10"/>
        <rFont val="宋体"/>
        <charset val="134"/>
      </rPr>
      <t>可行性必要性：</t>
    </r>
    <r>
      <rPr>
        <sz val="10"/>
        <rFont val="宋体"/>
        <charset val="134"/>
        <scheme val="minor"/>
      </rPr>
      <t xml:space="preserve">目前朗县县域内没有屠宰场，为了完善畜产品产业链，朗县已建设完成食品加工厂，计划年承接订单量猪2万头、牛2千头以上，屠宰场作为链接上游养殖业和下游食品供应端的枢纽，具有重要意义。目前于自治区农业农村厅沟通，确定我县可以办理屠宰许可，不仅可以提高农牧民群众养殖积极性，同时可以满足县域内群众的鲜肉需求。
</t>
    </r>
    <r>
      <rPr>
        <b/>
        <sz val="10"/>
        <rFont val="宋体"/>
        <charset val="134"/>
      </rPr>
      <t>经营主体：</t>
    </r>
    <r>
      <rPr>
        <sz val="10"/>
        <rFont val="宋体"/>
        <charset val="134"/>
        <scheme val="minor"/>
      </rPr>
      <t>企业</t>
    </r>
  </si>
  <si>
    <t>朗县农业农村局</t>
  </si>
  <si>
    <r>
      <rPr>
        <b/>
        <sz val="10"/>
        <color theme="1"/>
        <rFont val="宋体"/>
        <charset val="134"/>
        <scheme val="minor"/>
      </rPr>
      <t>社会效益：</t>
    </r>
    <r>
      <rPr>
        <sz val="10"/>
        <color theme="1"/>
        <rFont val="宋体"/>
        <charset val="134"/>
        <scheme val="minor"/>
      </rPr>
      <t xml:space="preserve">通过该项目的实施能够改变产业结构，提高反季节出栏，进一步壮大本地的养殖产业，刺激鲜肉消费市场，拓宽群众的增收渠道，带动当地群众实现增收。
</t>
    </r>
    <r>
      <rPr>
        <b/>
        <sz val="10"/>
        <color theme="1"/>
        <rFont val="宋体"/>
        <charset val="134"/>
        <scheme val="minor"/>
      </rPr>
      <t>经济效益：</t>
    </r>
    <r>
      <rPr>
        <sz val="10"/>
        <color theme="1"/>
        <rFont val="宋体"/>
        <charset val="134"/>
        <scheme val="minor"/>
      </rPr>
      <t>每年屠宰藏猪20000只以上和牦牛2000头以上，可以扩大朗县畜产品产业规模，完善畜产品深加工产业链条，年经济效益可达300余万元。</t>
    </r>
  </si>
  <si>
    <t>正在编制设计方案</t>
  </si>
  <si>
    <t>林芝市朗县辣椒育苗基地建设项目</t>
  </si>
  <si>
    <t>巴基塘</t>
  </si>
  <si>
    <r>
      <rPr>
        <b/>
        <sz val="10"/>
        <rFont val="宋体"/>
        <charset val="134"/>
        <scheme val="minor"/>
      </rPr>
      <t>建设内容：</t>
    </r>
    <r>
      <rPr>
        <sz val="10"/>
        <rFont val="宋体"/>
        <charset val="134"/>
        <scheme val="minor"/>
      </rPr>
      <t>朗县巴基塘打造辣椒育苗基地，建设智能玻璃育苗棚4座，每座1500</t>
    </r>
    <r>
      <rPr>
        <sz val="10"/>
        <rFont val="宋体"/>
        <charset val="134"/>
      </rPr>
      <t>㎡</t>
    </r>
    <r>
      <rPr>
        <sz val="10"/>
        <rFont val="宋体"/>
        <charset val="134"/>
        <scheme val="minor"/>
      </rPr>
      <t xml:space="preserve">及设备购置，相关附属设施等。
</t>
    </r>
    <r>
      <rPr>
        <b/>
        <sz val="10"/>
        <rFont val="宋体"/>
        <charset val="134"/>
      </rPr>
      <t>可行性必要性：</t>
    </r>
    <r>
      <rPr>
        <sz val="10"/>
        <rFont val="宋体"/>
        <charset val="134"/>
        <scheme val="minor"/>
      </rPr>
      <t xml:space="preserve">辣椒作为朗县主要经济作物，目前因为多年种植，产品质量下滑已非常明显，为了提高朗县辣椒产品品质，我县计划实施该项目，通过高标准培育环境，以科学化、规范化的育苗方式，不断提高朗县辣椒品质，保障朗县辣椒品牌。
</t>
    </r>
    <r>
      <rPr>
        <b/>
        <sz val="10"/>
        <rFont val="宋体"/>
        <charset val="134"/>
      </rPr>
      <t>经营主体：</t>
    </r>
    <r>
      <rPr>
        <sz val="10"/>
        <rFont val="宋体"/>
        <charset val="134"/>
        <scheme val="minor"/>
      </rPr>
      <t>企业</t>
    </r>
  </si>
  <si>
    <r>
      <rPr>
        <b/>
        <sz val="10"/>
        <color theme="1"/>
        <rFont val="宋体"/>
        <charset val="134"/>
        <scheme val="minor"/>
      </rPr>
      <t>社会效益：</t>
    </r>
    <r>
      <rPr>
        <sz val="10"/>
        <color theme="1"/>
        <rFont val="宋体"/>
        <charset val="134"/>
        <scheme val="minor"/>
      </rPr>
      <t xml:space="preserve">通过辣椒集中育苗，保证了辣椒提纯复壮，后期辣椒的长势、病虫害的防治、产量、群众对辣椒种植的积极性等提供了有效的帮助。
</t>
    </r>
    <r>
      <rPr>
        <b/>
        <sz val="10"/>
        <color theme="1"/>
        <rFont val="宋体"/>
        <charset val="134"/>
        <scheme val="minor"/>
      </rPr>
      <t>经济效益：</t>
    </r>
    <r>
      <rPr>
        <sz val="10"/>
        <color theme="1"/>
        <rFont val="宋体"/>
        <charset val="134"/>
        <scheme val="minor"/>
      </rPr>
      <t>帮助沿江三镇群众1800户，通过种植辣椒增收年人均约2000元。</t>
    </r>
  </si>
  <si>
    <t>朗县拉多乡昌巴村牦牛养殖扩建项目</t>
  </si>
  <si>
    <t>昌巴村</t>
  </si>
  <si>
    <r>
      <rPr>
        <b/>
        <sz val="10"/>
        <color theme="1"/>
        <rFont val="宋体"/>
        <charset val="134"/>
        <scheme val="minor"/>
      </rPr>
      <t>建设内容：</t>
    </r>
    <r>
      <rPr>
        <sz val="10"/>
        <color theme="1"/>
        <rFont val="宋体"/>
        <charset val="134"/>
        <scheme val="minor"/>
      </rPr>
      <t xml:space="preserve">在朗县拉多乡昌巴村计划购买（3-5岁）母牦牛80头。村集体管理到户养殖的形式实施，资产确权至村集体。
</t>
    </r>
    <r>
      <rPr>
        <b/>
        <sz val="10"/>
        <color theme="1"/>
        <rFont val="宋体"/>
        <charset val="134"/>
        <scheme val="minor"/>
      </rPr>
      <t>可行性必要性：</t>
    </r>
    <r>
      <rPr>
        <sz val="10"/>
        <color theme="1"/>
        <rFont val="宋体"/>
        <charset val="134"/>
        <scheme val="minor"/>
      </rPr>
      <t xml:space="preserve">目前，该村计划整村搬迁至仲达镇政府河对面，为保障群众搬迁后收入稳定，计划为该村实施牦牛养殖项目。
</t>
    </r>
    <r>
      <rPr>
        <b/>
        <sz val="10"/>
        <color theme="1"/>
        <rFont val="宋体"/>
        <charset val="134"/>
        <scheme val="minor"/>
      </rPr>
      <t>经营主体：</t>
    </r>
    <r>
      <rPr>
        <sz val="10"/>
        <color theme="1"/>
        <rFont val="宋体"/>
        <charset val="134"/>
        <scheme val="minor"/>
      </rPr>
      <t>昌巴村村委会</t>
    </r>
  </si>
  <si>
    <r>
      <rPr>
        <b/>
        <sz val="10"/>
        <color theme="1"/>
        <rFont val="宋体"/>
        <charset val="134"/>
        <scheme val="minor"/>
      </rPr>
      <t>社会效益：</t>
    </r>
    <r>
      <rPr>
        <sz val="10"/>
        <color theme="1"/>
        <rFont val="宋体"/>
        <charset val="134"/>
        <scheme val="minor"/>
      </rPr>
      <t xml:space="preserve">通过“牦牛养殖扩建项目”可进一步壮大本地的村集体经济，拓宽群众的增收渠道，带动群众增收。
</t>
    </r>
    <r>
      <rPr>
        <b/>
        <sz val="10"/>
        <color theme="1"/>
        <rFont val="宋体"/>
        <charset val="134"/>
        <scheme val="minor"/>
      </rPr>
      <t>经济效益：</t>
    </r>
    <r>
      <rPr>
        <sz val="10"/>
        <color theme="1"/>
        <rFont val="宋体"/>
        <charset val="134"/>
        <scheme val="minor"/>
      </rPr>
      <t>通过项目实施能够带动当地群众95户372人实现户均增收600元。带动13户29名脱贫户实现户均增收1000元。每年产生的收益中60%归农户所有，20%上缴村集体，剩余20%作为滚动发展的储备金。</t>
    </r>
  </si>
  <si>
    <t>正在办理前置手续</t>
  </si>
  <si>
    <t>朗县登木乡登木村孜列组集体养殖项目</t>
  </si>
  <si>
    <t>登木村</t>
  </si>
  <si>
    <r>
      <rPr>
        <b/>
        <sz val="10"/>
        <color theme="1"/>
        <rFont val="宋体"/>
        <charset val="134"/>
        <scheme val="minor"/>
      </rPr>
      <t>建设内容：</t>
    </r>
    <r>
      <rPr>
        <sz val="10"/>
        <color theme="1"/>
        <rFont val="宋体"/>
        <charset val="134"/>
        <scheme val="minor"/>
      </rPr>
      <t xml:space="preserve">为朗县登木乡登木村孜列组购买3-5岁母牦牛100头、种牛10头及防疫药品等。由村集体直接管理运营。
</t>
    </r>
    <r>
      <rPr>
        <b/>
        <sz val="10"/>
        <color theme="1"/>
        <rFont val="宋体"/>
        <charset val="134"/>
        <scheme val="minor"/>
      </rPr>
      <t>可行性必要性：</t>
    </r>
    <r>
      <rPr>
        <sz val="10"/>
        <color theme="1"/>
        <rFont val="宋体"/>
        <charset val="134"/>
        <scheme val="minor"/>
      </rPr>
      <t xml:space="preserve">该村由于海拔较高位置较为偏僻，其他产业项目难以发展，同时该村农牧民群众有悠久的养殖历史和娴熟的养殖技能，因此在考虑群众积极主动的意愿和草场承载力等多方因素后，认为该项目切实可行。
</t>
    </r>
    <r>
      <rPr>
        <b/>
        <sz val="10"/>
        <color theme="1"/>
        <rFont val="宋体"/>
        <charset val="134"/>
        <scheme val="minor"/>
      </rPr>
      <t>经营主体：</t>
    </r>
    <r>
      <rPr>
        <sz val="10"/>
        <color theme="1"/>
        <rFont val="宋体"/>
        <charset val="134"/>
        <scheme val="minor"/>
      </rPr>
      <t>登木村村委会</t>
    </r>
  </si>
  <si>
    <r>
      <rPr>
        <b/>
        <sz val="10"/>
        <color theme="1"/>
        <rFont val="宋体"/>
        <charset val="134"/>
        <scheme val="minor"/>
      </rPr>
      <t>社会效益：</t>
    </r>
    <r>
      <rPr>
        <sz val="10"/>
        <color theme="1"/>
        <rFont val="宋体"/>
        <charset val="134"/>
        <scheme val="minor"/>
      </rPr>
      <t xml:space="preserve">本项目的实施极大地推动了畜牧生产方式的转变，项目的示范带动，进一步加快养殖业的规模发展，推动产业化进程，延伸产业链条，为登木乡经济发展再上新台阶起到积极有效的作用。
</t>
    </r>
    <r>
      <rPr>
        <b/>
        <sz val="10"/>
        <color theme="1"/>
        <rFont val="宋体"/>
        <charset val="134"/>
        <scheme val="minor"/>
      </rPr>
      <t>经济效益：</t>
    </r>
    <r>
      <rPr>
        <sz val="10"/>
        <color theme="1"/>
        <rFont val="宋体"/>
        <charset val="134"/>
        <scheme val="minor"/>
      </rPr>
      <t>通过项目实施能够实现年收入25万元。项目可以解决1名就业岗位，年工资6万元，收益60%归村集体，30%作为农户分红（包含脱贫户），10%作为脱贫户分红。</t>
    </r>
  </si>
  <si>
    <r>
      <rPr>
        <sz val="10"/>
        <rFont val="宋体"/>
        <charset val="134"/>
        <scheme val="minor"/>
      </rPr>
      <t xml:space="preserve">重点帮扶村
</t>
    </r>
    <r>
      <rPr>
        <b/>
        <sz val="10"/>
        <rFont val="宋体"/>
        <charset val="134"/>
      </rPr>
      <t>产业聚集村</t>
    </r>
  </si>
  <si>
    <t>朗县朗镇托麦村犏牛养殖项目</t>
  </si>
  <si>
    <t>托麦村</t>
  </si>
  <si>
    <r>
      <rPr>
        <b/>
        <sz val="10"/>
        <color theme="1"/>
        <rFont val="宋体"/>
        <charset val="134"/>
        <scheme val="minor"/>
      </rPr>
      <t>建设内容</t>
    </r>
    <r>
      <rPr>
        <sz val="10"/>
        <color theme="1"/>
        <rFont val="宋体"/>
        <charset val="134"/>
        <scheme val="minor"/>
      </rPr>
      <t xml:space="preserve">：为朗县朗镇托麦村购买犏牛300头并实施经济杂交牛。村集体管理到户养殖的形式实施，资产确权至村集体。
</t>
    </r>
    <r>
      <rPr>
        <b/>
        <sz val="10"/>
        <color theme="1"/>
        <rFont val="宋体"/>
        <charset val="134"/>
        <scheme val="minor"/>
      </rPr>
      <t>可行性必要性：</t>
    </r>
    <r>
      <rPr>
        <sz val="10"/>
        <color theme="1"/>
        <rFont val="宋体"/>
        <charset val="134"/>
        <scheme val="minor"/>
      </rPr>
      <t xml:space="preserve">该村规模较大，产业项目较为薄弱，农牧民群众人均纯收入较低，为进一步提高群众收入和村集体收入，计划实施该项目。
</t>
    </r>
    <r>
      <rPr>
        <b/>
        <sz val="10"/>
        <color theme="1"/>
        <rFont val="宋体"/>
        <charset val="134"/>
        <scheme val="minor"/>
      </rPr>
      <t>经营主体：</t>
    </r>
    <r>
      <rPr>
        <sz val="10"/>
        <color theme="1"/>
        <rFont val="宋体"/>
        <charset val="134"/>
        <scheme val="minor"/>
      </rPr>
      <t>托麦村村委会</t>
    </r>
  </si>
  <si>
    <r>
      <rPr>
        <b/>
        <sz val="10"/>
        <color theme="1"/>
        <rFont val="宋体"/>
        <charset val="134"/>
        <scheme val="minor"/>
      </rPr>
      <t>社会效益：</t>
    </r>
    <r>
      <rPr>
        <sz val="10"/>
        <color theme="1"/>
        <rFont val="宋体"/>
        <charset val="134"/>
        <scheme val="minor"/>
      </rPr>
      <t xml:space="preserve">项目以村集体管理到户养殖的形式实施，可以进一步提高群众积极性，拓宽增收渠道，提高收入水平。
</t>
    </r>
    <r>
      <rPr>
        <b/>
        <sz val="10"/>
        <color theme="1"/>
        <rFont val="宋体"/>
        <charset val="134"/>
        <scheme val="minor"/>
      </rPr>
      <t>经济效益：</t>
    </r>
    <r>
      <rPr>
        <sz val="10"/>
        <color theme="1"/>
        <rFont val="宋体"/>
        <charset val="134"/>
        <scheme val="minor"/>
      </rPr>
      <t>该项目实施后预计每头牛为户约增收3500余元以上，充分带动全村169户644人。每年产生的收益中60%归农户所有，20%上缴村集体，剩余20%作为滚动发展的储备金。</t>
    </r>
  </si>
  <si>
    <t>朗县嘎贡景区发展旅游富民产业道路提升改造工程</t>
  </si>
  <si>
    <t>嘎贡村</t>
  </si>
  <si>
    <r>
      <rPr>
        <b/>
        <sz val="10"/>
        <color theme="1"/>
        <rFont val="宋体"/>
        <charset val="134"/>
        <scheme val="minor"/>
      </rPr>
      <t>建设内容：</t>
    </r>
    <r>
      <rPr>
        <sz val="10"/>
        <color theme="1"/>
        <rFont val="宋体"/>
        <charset val="134"/>
        <scheme val="minor"/>
      </rPr>
      <t>新建主道路硬化15385.96</t>
    </r>
    <r>
      <rPr>
        <sz val="10"/>
        <color rgb="FF000000"/>
        <rFont val="宋体"/>
        <charset val="134"/>
      </rPr>
      <t>㎡</t>
    </r>
    <r>
      <rPr>
        <sz val="10"/>
        <color theme="1"/>
        <rFont val="宋体"/>
        <charset val="134"/>
        <scheme val="minor"/>
      </rPr>
      <t xml:space="preserve">（包括4米宽硬化道路，两侧50cm硬路肩，道路总长3851.74m。错车道700平米（道路每200m设置一处错车道，共18处）），新建波形安全护栏3300m，新建单侧钢筋混凝土雨水沟3851.74m，盖板涵45m，新建挡土墙1349m，土石方1项，道路交安工程1项，等内容。
</t>
    </r>
    <r>
      <rPr>
        <b/>
        <sz val="10"/>
        <color theme="1"/>
        <rFont val="宋体"/>
        <charset val="134"/>
        <scheme val="minor"/>
      </rPr>
      <t>可行性必要性：</t>
    </r>
    <r>
      <rPr>
        <sz val="10"/>
        <color theme="1"/>
        <rFont val="宋体"/>
        <charset val="134"/>
        <scheme val="minor"/>
      </rPr>
      <t xml:space="preserve">该村为旅游节点村，我县通过政府贷款的形式投资6500万元建设该村，目前资金已到位，该项目为该村配套修建旅游道路。
</t>
    </r>
    <r>
      <rPr>
        <b/>
        <sz val="10"/>
        <color theme="1"/>
        <rFont val="宋体"/>
        <charset val="134"/>
        <scheme val="minor"/>
      </rPr>
      <t>经营主体：</t>
    </r>
    <r>
      <rPr>
        <sz val="10"/>
        <color theme="1"/>
        <rFont val="宋体"/>
        <charset val="134"/>
        <scheme val="minor"/>
      </rPr>
      <t>嘎贡村村委会</t>
    </r>
  </si>
  <si>
    <t>朗县乡村振兴局</t>
  </si>
  <si>
    <t>通过项目的实施，可以改善群众出行条件，为文旅融合进一步做大做强奠定基础，充分发挥该村的资源优势。</t>
  </si>
  <si>
    <r>
      <rPr>
        <sz val="10"/>
        <color theme="1"/>
        <rFont val="宋体"/>
        <charset val="134"/>
        <scheme val="minor"/>
      </rPr>
      <t>产业配套设施
重点帮扶村</t>
    </r>
    <r>
      <rPr>
        <b/>
        <sz val="10"/>
        <color indexed="8"/>
        <rFont val="宋体"/>
        <charset val="134"/>
      </rPr>
      <t xml:space="preserve">
旅游节点村</t>
    </r>
  </si>
  <si>
    <t>朗县畜牧养殖产业建设配套设施建设项目</t>
  </si>
  <si>
    <t>森木村、如字村、崩达村</t>
  </si>
  <si>
    <r>
      <rPr>
        <b/>
        <sz val="10"/>
        <color theme="1"/>
        <rFont val="宋体"/>
        <charset val="134"/>
        <scheme val="minor"/>
      </rPr>
      <t>建设内容：</t>
    </r>
    <r>
      <rPr>
        <sz val="10"/>
        <color theme="1"/>
        <rFont val="宋体"/>
        <charset val="134"/>
        <scheme val="minor"/>
      </rPr>
      <t xml:space="preserve">在登木乡森木村、如字村、崩达村养殖点新建长8米、宽3.5米钢架桥3座。
</t>
    </r>
    <r>
      <rPr>
        <b/>
        <sz val="10"/>
        <color theme="1"/>
        <rFont val="宋体"/>
        <charset val="134"/>
        <scheme val="minor"/>
      </rPr>
      <t>可行性必要性：</t>
    </r>
    <r>
      <rPr>
        <sz val="10"/>
        <color theme="1"/>
        <rFont val="宋体"/>
        <charset val="134"/>
        <scheme val="minor"/>
      </rPr>
      <t xml:space="preserve">森木村、如字村、崩达村均属于朗县登木乡管辖，登木乡作为朗县畜牧大乡，养殖业是群众的主要收入来源之一，目前这3个村到达放牧点距离较远，通过新建钢架桥能够明显缩短路程，节约放牧时间，节省劳动成本，提高群众积极性，间接帮助群众增收。
</t>
    </r>
    <r>
      <rPr>
        <b/>
        <sz val="10"/>
        <color theme="1"/>
        <rFont val="宋体"/>
        <charset val="134"/>
        <scheme val="minor"/>
      </rPr>
      <t>经营主体：</t>
    </r>
    <r>
      <rPr>
        <sz val="10"/>
        <color theme="1"/>
        <rFont val="宋体"/>
        <charset val="134"/>
        <scheme val="minor"/>
      </rPr>
      <t>村委会</t>
    </r>
  </si>
  <si>
    <r>
      <rPr>
        <b/>
        <sz val="10"/>
        <color theme="1"/>
        <rFont val="宋体"/>
        <charset val="134"/>
        <scheme val="minor"/>
      </rPr>
      <t>社会效益：</t>
    </r>
    <r>
      <rPr>
        <sz val="10"/>
        <color theme="1"/>
        <rFont val="宋体"/>
        <charset val="134"/>
        <scheme val="minor"/>
      </rPr>
      <t xml:space="preserve">通过项目的实施能够方便群众生产生活，提升群众出行条件，节省群众生产劳作时间成本，为农牧民群众更好进行牲畜养殖及管理提供了便利。
</t>
    </r>
  </si>
  <si>
    <r>
      <rPr>
        <sz val="10"/>
        <color theme="1"/>
        <rFont val="宋体"/>
        <charset val="134"/>
        <scheme val="minor"/>
      </rPr>
      <t>产业配套设施
重点帮扶村、</t>
    </r>
    <r>
      <rPr>
        <b/>
        <sz val="10"/>
        <color rgb="FF000000"/>
        <rFont val="宋体"/>
        <charset val="134"/>
      </rPr>
      <t xml:space="preserve">旅游节点村（森木村）
</t>
    </r>
    <r>
      <rPr>
        <sz val="10"/>
        <color theme="1"/>
        <rFont val="宋体"/>
        <charset val="134"/>
        <scheme val="minor"/>
      </rPr>
      <t>示范引领村</t>
    </r>
    <r>
      <rPr>
        <b/>
        <sz val="10"/>
        <color rgb="FF000000"/>
        <rFont val="宋体"/>
        <charset val="134"/>
      </rPr>
      <t xml:space="preserve">、产业聚集村（如字村）
</t>
    </r>
    <r>
      <rPr>
        <sz val="10"/>
        <color theme="1"/>
        <rFont val="宋体"/>
        <charset val="134"/>
        <scheme val="minor"/>
      </rPr>
      <t>重点帮扶村（崩达村）
退役军人项目</t>
    </r>
  </si>
  <si>
    <t>朗县仲达镇堆许村藏鸡养殖扩建项目</t>
  </si>
  <si>
    <t>堆许村</t>
  </si>
  <si>
    <r>
      <rPr>
        <b/>
        <sz val="10"/>
        <color theme="1"/>
        <rFont val="宋体"/>
        <charset val="134"/>
        <scheme val="minor"/>
      </rPr>
      <t>建设内容：</t>
    </r>
    <r>
      <rPr>
        <sz val="10"/>
        <color theme="1"/>
        <rFont val="宋体"/>
        <charset val="134"/>
        <scheme val="minor"/>
      </rPr>
      <t xml:space="preserve">新建鸡蛋包装、存放间92.24平方米，饲料库92.24平方米，仔鸡舍75.64平方米，堆粪棚57.04平方米，孵化室50.84平方米等建设内容，以及改造原有鸡舍，总体给排水、电气等附属工程。
</t>
    </r>
    <r>
      <rPr>
        <b/>
        <sz val="10"/>
        <color theme="1"/>
        <rFont val="宋体"/>
        <charset val="134"/>
        <scheme val="minor"/>
      </rPr>
      <t>可行性必要性：</t>
    </r>
    <r>
      <rPr>
        <sz val="10"/>
        <color theme="1"/>
        <rFont val="宋体"/>
        <charset val="134"/>
        <scheme val="minor"/>
      </rPr>
      <t xml:space="preserve">堆许村藏鸡养殖一期项目投资52万元，其中：产业扶贫“4+1”国家投资50万元，群众投工投劳2万元。藏鸡养殖二期项目由中央财政扶持壮大村集体经济投入50万元。截至目前藏鸡存栏2000余只。堆许村藏鸡养殖项目采取“村集体+贫困户+市场”的帮扶模式，以养殖、推广、销售为一体的经营管理模式，积极动员全村21户45名农户参与，带动群众脱贫致富。该项目产生的效益归属村集体，村集体按照73%的利润分红和27%的运转经费执行利润分配，同时按照不离乡不离土转移就业原则，优先安排贫困户参与就业，为全村贫困户提供轮流就业岗位4个，工资按照淡季月工资750元/人、旺季月工资按照1500元/人发放。由此可见该项目前景良好、收益明显，群众参与的积极性业较高，发展的意愿强烈，因此我县计划将该项目进一步扩大规模，带动更多群众增收。
</t>
    </r>
    <r>
      <rPr>
        <b/>
        <sz val="10"/>
        <color theme="1"/>
        <rFont val="宋体"/>
        <charset val="134"/>
        <scheme val="minor"/>
      </rPr>
      <t>经营主体：</t>
    </r>
    <r>
      <rPr>
        <sz val="10"/>
        <color theme="1"/>
        <rFont val="宋体"/>
        <charset val="134"/>
        <scheme val="minor"/>
      </rPr>
      <t>堆许村村委会</t>
    </r>
  </si>
  <si>
    <r>
      <rPr>
        <b/>
        <sz val="10"/>
        <color theme="1"/>
        <rFont val="宋体"/>
        <charset val="134"/>
        <scheme val="minor"/>
      </rPr>
      <t>社会效益：</t>
    </r>
    <r>
      <rPr>
        <sz val="10"/>
        <color theme="1"/>
        <rFont val="宋体"/>
        <charset val="134"/>
        <scheme val="minor"/>
      </rPr>
      <t xml:space="preserve">该项目的实施充分发挥该村藏鸡养殖经验，为科学养殖提供基本保障。项目为集体经济项目，所产生的费用及收入全部归集体所有。对于本村困难家庭采取年终效益分红。
</t>
    </r>
    <r>
      <rPr>
        <b/>
        <sz val="10"/>
        <color theme="1"/>
        <rFont val="宋体"/>
        <charset val="134"/>
        <scheme val="minor"/>
      </rPr>
      <t>经济效益：</t>
    </r>
    <r>
      <rPr>
        <sz val="10"/>
        <color theme="1"/>
        <rFont val="宋体"/>
        <charset val="134"/>
        <scheme val="minor"/>
      </rPr>
      <t>该项目实施后将进一步扩大堆许村藏鸡养殖场的规模，预计该扩建后年收益达到10万元。</t>
    </r>
  </si>
  <si>
    <t>朗县庭院经济种植项目</t>
  </si>
  <si>
    <t>朗镇、洞嘎镇</t>
  </si>
  <si>
    <r>
      <rPr>
        <b/>
        <sz val="10"/>
        <color theme="1"/>
        <rFont val="宋体"/>
        <charset val="134"/>
        <scheme val="minor"/>
      </rPr>
      <t>建设内容</t>
    </r>
    <r>
      <rPr>
        <sz val="10"/>
        <color theme="1"/>
        <rFont val="宋体"/>
        <charset val="134"/>
        <scheme val="minor"/>
      </rPr>
      <t xml:space="preserve">：在朗镇、洞嘎镇，覆盖17个收入较低的村庄，种植良种苹果、桃子、藏冬桃、藏花椒等经济林木约3万株。
</t>
    </r>
    <r>
      <rPr>
        <b/>
        <sz val="10"/>
        <color theme="1"/>
        <rFont val="宋体"/>
        <charset val="134"/>
        <scheme val="minor"/>
      </rPr>
      <t>可行性必要性：</t>
    </r>
    <r>
      <rPr>
        <sz val="10"/>
        <color theme="1"/>
        <rFont val="宋体"/>
        <charset val="134"/>
        <scheme val="minor"/>
      </rPr>
      <t xml:space="preserve">该项目主要覆盖沿江三镇群众，针对苹果、藏冬桃等朗县传统种植水果，按照需求发放给群众，在帮助群众增收的同时，还能改善人居环境，提高生活质量。
</t>
    </r>
    <r>
      <rPr>
        <b/>
        <sz val="10"/>
        <color theme="1"/>
        <rFont val="宋体"/>
        <charset val="134"/>
        <scheme val="minor"/>
      </rPr>
      <t>经营主体：</t>
    </r>
    <r>
      <rPr>
        <sz val="10"/>
        <color theme="1"/>
        <rFont val="宋体"/>
        <charset val="134"/>
        <scheme val="minor"/>
      </rPr>
      <t>村委会</t>
    </r>
  </si>
  <si>
    <r>
      <rPr>
        <b/>
        <sz val="10"/>
        <color theme="1"/>
        <rFont val="宋体"/>
        <charset val="134"/>
        <scheme val="minor"/>
      </rPr>
      <t>社会效益：</t>
    </r>
    <r>
      <rPr>
        <sz val="10"/>
        <color theme="1"/>
        <rFont val="宋体"/>
        <charset val="134"/>
        <scheme val="minor"/>
      </rPr>
      <t xml:space="preserve">进一步发挥庭院经济林效益，改良我县水果树木品种，主推维纳斯黄金苹果、瑞雪苹果等品种，改善群众生产生活，提高群众收入。
</t>
    </r>
    <r>
      <rPr>
        <b/>
        <sz val="10"/>
        <color theme="1"/>
        <rFont val="宋体"/>
        <charset val="134"/>
        <scheme val="minor"/>
      </rPr>
      <t>经济效益：</t>
    </r>
    <r>
      <rPr>
        <sz val="10"/>
        <color theme="1"/>
        <rFont val="宋体"/>
        <charset val="134"/>
        <scheme val="minor"/>
      </rPr>
      <t xml:space="preserve">进一步发挥庭院经济效益，改善群众生产生活，提高群众收入，预计每年庭院经济林为群众增收3000-5000元。收益全部归农户所有。
</t>
    </r>
  </si>
  <si>
    <t>朗县藏猪养殖项目</t>
  </si>
  <si>
    <t>朗县六乡镇</t>
  </si>
  <si>
    <r>
      <rPr>
        <b/>
        <sz val="10"/>
        <color theme="1"/>
        <rFont val="宋体"/>
        <charset val="134"/>
        <scheme val="minor"/>
      </rPr>
      <t>建设内容：</t>
    </r>
    <r>
      <rPr>
        <sz val="10"/>
        <color theme="1"/>
        <rFont val="宋体"/>
        <charset val="134"/>
        <scheme val="minor"/>
      </rPr>
      <t xml:space="preserve">朗县六个乡镇通过村集体管理，到户养殖方式养殖藏香猪，每户2至3头，购置2000头藏猪（一头40-50斤左右）。
</t>
    </r>
    <r>
      <rPr>
        <b/>
        <sz val="10"/>
        <color theme="1"/>
        <rFont val="宋体"/>
        <charset val="134"/>
        <scheme val="minor"/>
      </rPr>
      <t>可行性必要性：</t>
    </r>
    <r>
      <rPr>
        <sz val="10"/>
        <color theme="1"/>
        <rFont val="宋体"/>
        <charset val="134"/>
        <scheme val="minor"/>
      </rPr>
      <t xml:space="preserve">该项目主要覆盖高寒三乡群众，目前朗县高寒三乡已经有养殖藏猪的群众，目前养殖状况良好，因此，该项目计划按照群众意愿和需求，发放藏猪给群众，进一步帮助群众增收。
</t>
    </r>
    <r>
      <rPr>
        <b/>
        <sz val="10"/>
        <color theme="1"/>
        <rFont val="宋体"/>
        <charset val="134"/>
        <scheme val="minor"/>
      </rPr>
      <t>经营主体：</t>
    </r>
    <r>
      <rPr>
        <sz val="10"/>
        <color theme="1"/>
        <rFont val="宋体"/>
        <charset val="134"/>
        <scheme val="minor"/>
      </rPr>
      <t>村委会</t>
    </r>
  </si>
  <si>
    <r>
      <rPr>
        <b/>
        <sz val="10"/>
        <color theme="1"/>
        <rFont val="宋体"/>
        <charset val="134"/>
        <scheme val="minor"/>
      </rPr>
      <t>社会效益：</t>
    </r>
    <r>
      <rPr>
        <sz val="10"/>
        <color theme="1"/>
        <rFont val="宋体"/>
        <charset val="134"/>
        <scheme val="minor"/>
      </rPr>
      <t xml:space="preserve">项目以村集体管理到户养殖的形式实施，企业订单收购，可以进一步提高群众积极性，拓宽增收渠道，提高收入水平。
</t>
    </r>
    <r>
      <rPr>
        <b/>
        <sz val="10"/>
        <color theme="1"/>
        <rFont val="宋体"/>
        <charset val="134"/>
        <scheme val="minor"/>
      </rPr>
      <t>经济效益：</t>
    </r>
    <r>
      <rPr>
        <sz val="10"/>
        <color theme="1"/>
        <rFont val="宋体"/>
        <charset val="134"/>
        <scheme val="minor"/>
      </rPr>
      <t>项目以村集体管理到户养殖模式实施，可以进一步提高群众的积极性，拓宽增收渠道，提高经济收入，每户可增加2000元至3000元经济收入。每年产生的收益中60%归农户所有，20%上缴村集体，剩余20%作为滚动发展的储备金。</t>
    </r>
  </si>
  <si>
    <t>朗县登木乡森木村久巴组牦牛集体养殖项目</t>
  </si>
  <si>
    <t>森木村</t>
  </si>
  <si>
    <r>
      <rPr>
        <b/>
        <sz val="10"/>
        <color theme="1"/>
        <rFont val="宋体"/>
        <charset val="134"/>
        <scheme val="minor"/>
      </rPr>
      <t>建设内容：</t>
    </r>
    <r>
      <rPr>
        <sz val="10"/>
        <color theme="1"/>
        <rFont val="宋体"/>
        <charset val="134"/>
        <scheme val="minor"/>
      </rPr>
      <t xml:space="preserve">购买牦牛100头等。由村集体直接管理运营。
</t>
    </r>
    <r>
      <rPr>
        <b/>
        <sz val="10"/>
        <color theme="1"/>
        <rFont val="宋体"/>
        <charset val="134"/>
        <scheme val="minor"/>
      </rPr>
      <t>可行性必要性：</t>
    </r>
    <r>
      <rPr>
        <sz val="10"/>
        <color theme="1"/>
        <rFont val="宋体"/>
        <charset val="134"/>
        <scheme val="minor"/>
      </rPr>
      <t xml:space="preserve">该村由于海拔较高位置较为偏僻，其他产业项目难以发展，同时该村农牧民群众有悠久的养殖历史和娴熟的养殖技能，因此在考虑群众积极主动的意愿和草场承载力等多方因素后，认为该项目切实可行。
</t>
    </r>
    <r>
      <rPr>
        <b/>
        <sz val="10"/>
        <color theme="1"/>
        <rFont val="宋体"/>
        <charset val="134"/>
        <scheme val="minor"/>
      </rPr>
      <t>经营主体：</t>
    </r>
    <r>
      <rPr>
        <sz val="10"/>
        <color theme="1"/>
        <rFont val="宋体"/>
        <charset val="134"/>
        <scheme val="minor"/>
      </rPr>
      <t>森木村村委会</t>
    </r>
  </si>
  <si>
    <r>
      <rPr>
        <b/>
        <sz val="10"/>
        <color theme="1"/>
        <rFont val="宋体"/>
        <charset val="134"/>
        <scheme val="minor"/>
      </rPr>
      <t>社会效益：</t>
    </r>
    <r>
      <rPr>
        <sz val="10"/>
        <color theme="1"/>
        <rFont val="宋体"/>
        <charset val="134"/>
        <scheme val="minor"/>
      </rPr>
      <t xml:space="preserve">通过“牦牛养殖扩建项目”可进一步壮大本地的村集体经济，拓宽群众的增收渠道，带动群众增收。
</t>
    </r>
    <r>
      <rPr>
        <b/>
        <sz val="10"/>
        <color theme="1"/>
        <rFont val="宋体"/>
        <charset val="134"/>
        <scheme val="minor"/>
      </rPr>
      <t>经济效益：</t>
    </r>
    <r>
      <rPr>
        <sz val="10"/>
        <color theme="1"/>
        <rFont val="宋体"/>
        <charset val="134"/>
        <scheme val="minor"/>
      </rPr>
      <t>通过项目实施能够带动当地群众30户150人实现户均增收1000元。项目可以解决1名就业岗位，年工资6万元，收益60%归村集体，30%作为农户分红（包含脱贫户），10%作为脱贫户分红。</t>
    </r>
  </si>
  <si>
    <r>
      <rPr>
        <sz val="10"/>
        <rFont val="宋体"/>
        <charset val="134"/>
        <scheme val="minor"/>
      </rPr>
      <t>重点帮扶村</t>
    </r>
    <r>
      <rPr>
        <b/>
        <sz val="10"/>
        <rFont val="宋体"/>
        <charset val="134"/>
      </rPr>
      <t xml:space="preserve">
旅游节点村</t>
    </r>
  </si>
  <si>
    <t>朗县洞嘎镇嘎贡村牦牛集中养殖项目</t>
  </si>
  <si>
    <r>
      <rPr>
        <b/>
        <sz val="10"/>
        <color theme="1"/>
        <rFont val="宋体"/>
        <charset val="134"/>
        <scheme val="minor"/>
      </rPr>
      <t>建设内容：</t>
    </r>
    <r>
      <rPr>
        <sz val="10"/>
        <color theme="1"/>
        <rFont val="宋体"/>
        <charset val="134"/>
        <scheme val="minor"/>
      </rPr>
      <t xml:space="preserve">设计存栏200头，新建牛圈1411.02平方米，隔离牛舍99.63平方米，堆粪棚66.15平方米，无害化处理棚66.15平方米，消毒室43.59平方米，饲料库295.2平方米，以及总体给排水、电气等附属设施。
</t>
    </r>
    <r>
      <rPr>
        <b/>
        <sz val="10"/>
        <color theme="1"/>
        <rFont val="宋体"/>
        <charset val="134"/>
        <scheme val="minor"/>
      </rPr>
      <t>可行性必要性：</t>
    </r>
    <r>
      <rPr>
        <sz val="10"/>
        <color theme="1"/>
        <rFont val="宋体"/>
        <charset val="134"/>
        <scheme val="minor"/>
      </rPr>
      <t xml:space="preserve">项目建设可示范带动项目区及周围地区发展牦牛养殖业，增加农牧民收入，同时可有效解决部分牧区剩余劳动力，为剩余劳动力提供就业机会。
</t>
    </r>
    <r>
      <rPr>
        <b/>
        <sz val="10"/>
        <color theme="1"/>
        <rFont val="宋体"/>
        <charset val="134"/>
        <scheme val="minor"/>
      </rPr>
      <t>经营主体：</t>
    </r>
    <r>
      <rPr>
        <sz val="10"/>
        <color theme="1"/>
        <rFont val="宋体"/>
        <charset val="134"/>
        <scheme val="minor"/>
      </rPr>
      <t>嘎贡村村委会</t>
    </r>
  </si>
  <si>
    <r>
      <rPr>
        <b/>
        <sz val="10"/>
        <color theme="1"/>
        <rFont val="宋体"/>
        <charset val="134"/>
        <scheme val="minor"/>
      </rPr>
      <t>社会效益：</t>
    </r>
    <r>
      <rPr>
        <sz val="10"/>
        <color theme="1"/>
        <rFont val="宋体"/>
        <charset val="134"/>
        <scheme val="minor"/>
      </rPr>
      <t xml:space="preserve">该项目的实施能够提高牦牛出栏率，同时为发展牦牛经济杂交牛发展有利条件。
</t>
    </r>
    <r>
      <rPr>
        <b/>
        <sz val="10"/>
        <color theme="1"/>
        <rFont val="宋体"/>
        <charset val="134"/>
        <scheme val="minor"/>
      </rPr>
      <t>经济效益：</t>
    </r>
    <r>
      <rPr>
        <sz val="10"/>
        <color theme="1"/>
        <rFont val="宋体"/>
        <charset val="134"/>
        <scheme val="minor"/>
      </rPr>
      <t>项目实施能够带动当地群众122户484人实现年人均增收600元，其中脱贫户52户211人，实现转移就业5人。</t>
    </r>
  </si>
  <si>
    <t>朗发改〔2022〕296号</t>
  </si>
  <si>
    <r>
      <rPr>
        <b/>
        <sz val="10"/>
        <rFont val="宋体"/>
        <charset val="134"/>
        <scheme val="minor"/>
      </rPr>
      <t>朗发改〔2022〕296号</t>
    </r>
    <r>
      <rPr>
        <sz val="10"/>
        <rFont val="宋体"/>
        <charset val="134"/>
        <scheme val="minor"/>
      </rPr>
      <t xml:space="preserve">
重点帮扶村
</t>
    </r>
    <r>
      <rPr>
        <b/>
        <sz val="10"/>
        <rFont val="宋体"/>
        <charset val="134"/>
      </rPr>
      <t>旅游节点村</t>
    </r>
  </si>
  <si>
    <t>塔布木碗农牧民专业合作社改扩建项目</t>
  </si>
  <si>
    <t>卓村</t>
  </si>
  <si>
    <r>
      <rPr>
        <b/>
        <sz val="10"/>
        <color theme="1"/>
        <rFont val="宋体"/>
        <charset val="134"/>
        <scheme val="minor"/>
      </rPr>
      <t>建设内容：</t>
    </r>
    <r>
      <rPr>
        <sz val="10"/>
        <color theme="1"/>
        <rFont val="宋体"/>
        <charset val="134"/>
        <scheme val="minor"/>
      </rPr>
      <t>塔布木碗农牧民专业合作社原址上扩大重建。因最初修建时规模较小，所以布局上已经被限制。扩建要将原有的部分破旧房屋拆除，扩大现有规模。预计扩建后的面积在1500平方米左右，包括制作培训厂房、展示展览厅、办公室、原材料仓库、半成品仓库等。展示展览厅装饰装修后大概在100</t>
    </r>
    <r>
      <rPr>
        <sz val="10"/>
        <color rgb="FF000000"/>
        <rFont val="宋体"/>
        <charset val="134"/>
      </rPr>
      <t>㎡</t>
    </r>
    <r>
      <rPr>
        <sz val="10"/>
        <color theme="1"/>
        <rFont val="宋体"/>
        <charset val="134"/>
        <scheme val="minor"/>
      </rPr>
      <t>、制作培训厂房200</t>
    </r>
    <r>
      <rPr>
        <sz val="10"/>
        <color rgb="FF000000"/>
        <rFont val="宋体"/>
        <charset val="134"/>
      </rPr>
      <t>㎡</t>
    </r>
    <r>
      <rPr>
        <sz val="10"/>
        <color theme="1"/>
        <rFont val="宋体"/>
        <charset val="134"/>
        <scheme val="minor"/>
      </rPr>
      <t>、原材料仓库100</t>
    </r>
    <r>
      <rPr>
        <sz val="10"/>
        <color rgb="FF000000"/>
        <rFont val="宋体"/>
        <charset val="134"/>
      </rPr>
      <t>㎡</t>
    </r>
    <r>
      <rPr>
        <sz val="10"/>
        <color theme="1"/>
        <rFont val="宋体"/>
        <charset val="134"/>
        <scheme val="minor"/>
      </rPr>
      <t>、半成品仓库100</t>
    </r>
    <r>
      <rPr>
        <sz val="10"/>
        <color rgb="FF000000"/>
        <rFont val="宋体"/>
        <charset val="134"/>
      </rPr>
      <t>㎡</t>
    </r>
    <r>
      <rPr>
        <sz val="10"/>
        <color theme="1"/>
        <rFont val="宋体"/>
        <charset val="134"/>
        <scheme val="minor"/>
      </rPr>
      <t>，休闲区在600</t>
    </r>
    <r>
      <rPr>
        <sz val="10"/>
        <color rgb="FF000000"/>
        <rFont val="宋体"/>
        <charset val="134"/>
      </rPr>
      <t>㎡</t>
    </r>
    <r>
      <rPr>
        <sz val="10"/>
        <color theme="1"/>
        <rFont val="宋体"/>
        <charset val="134"/>
        <scheme val="minor"/>
      </rPr>
      <t xml:space="preserve">左右。
</t>
    </r>
    <r>
      <rPr>
        <b/>
        <sz val="10"/>
        <color theme="1"/>
        <rFont val="宋体"/>
        <charset val="134"/>
        <scheme val="minor"/>
      </rPr>
      <t>可行性必要性：</t>
    </r>
    <r>
      <rPr>
        <sz val="10"/>
        <color theme="1"/>
        <rFont val="宋体"/>
        <charset val="134"/>
        <scheme val="minor"/>
      </rPr>
      <t xml:space="preserve">该合作社目前受困于较小的建设规模，在现有产能下不满足销售需求，无法进一步发展壮大，实施该项目一方面可以扩大合作社规模，提高产能、带动更多群众增收；另一方面可以扩大塔布木碗的影响力，发扬西藏民族传统文化。
</t>
    </r>
    <r>
      <rPr>
        <b/>
        <sz val="10"/>
        <color theme="1"/>
        <rFont val="宋体"/>
        <charset val="134"/>
        <scheme val="minor"/>
      </rPr>
      <t>经营主体：</t>
    </r>
    <r>
      <rPr>
        <sz val="10"/>
        <color theme="1"/>
        <rFont val="宋体"/>
        <charset val="134"/>
        <scheme val="minor"/>
      </rPr>
      <t>合作社</t>
    </r>
  </si>
  <si>
    <t>朗县退役军人事务局</t>
  </si>
  <si>
    <r>
      <rPr>
        <b/>
        <sz val="10"/>
        <color theme="1"/>
        <rFont val="宋体"/>
        <charset val="134"/>
        <scheme val="minor"/>
      </rPr>
      <t>社会效益：</t>
    </r>
    <r>
      <rPr>
        <sz val="10"/>
        <color theme="1"/>
        <rFont val="宋体"/>
        <charset val="134"/>
        <scheme val="minor"/>
      </rPr>
      <t xml:space="preserve">通过各类展示交流活动扩大塔布木碗的影响，打响木碗的品牌，提高知名度，传承藏木碗传统工艺，发扬西藏民族传统文化，并增加附加值，增加农民收入。
</t>
    </r>
    <r>
      <rPr>
        <b/>
        <sz val="10"/>
        <color theme="1"/>
        <rFont val="宋体"/>
        <charset val="134"/>
        <scheme val="minor"/>
      </rPr>
      <t>经济效益：</t>
    </r>
    <r>
      <rPr>
        <sz val="10"/>
        <color theme="1"/>
        <rFont val="宋体"/>
        <charset val="134"/>
        <scheme val="minor"/>
      </rPr>
      <t>每年组织技能培训农牧民达200人次，实现本合作社就业人员达15人左右，实现年收入10万以上。</t>
    </r>
  </si>
  <si>
    <r>
      <rPr>
        <sz val="10"/>
        <color theme="1"/>
        <rFont val="宋体"/>
        <charset val="134"/>
        <scheme val="minor"/>
      </rPr>
      <t xml:space="preserve">产业配套设施
示范引领村
</t>
    </r>
    <r>
      <rPr>
        <b/>
        <sz val="10"/>
        <color theme="1"/>
        <rFont val="宋体"/>
        <charset val="134"/>
        <scheme val="minor"/>
      </rPr>
      <t>旅游节点村
产业聚集村
退役军人项目</t>
    </r>
  </si>
  <si>
    <t>朗县拉多乡牦牛繁殖基地建设项目</t>
  </si>
  <si>
    <t>拉多乡</t>
  </si>
  <si>
    <t>新建牛舍总建筑面积2352平方米及附属工程。工程1项，坡形护栏工程300㎡。符合村民自身利益，具有较好的群众基础，社会支持度及配合度较高。</t>
  </si>
  <si>
    <t>朗县发改委</t>
  </si>
  <si>
    <t>通过实施该项目，将产生明显的社会效益、经济效益和环境效益</t>
  </si>
  <si>
    <t>已完成</t>
  </si>
  <si>
    <t>以工代赈项目</t>
  </si>
  <si>
    <t>朗县朗镇托麦村美丽宜居村建设项目</t>
  </si>
  <si>
    <t>朗镇托麦村</t>
  </si>
  <si>
    <r>
      <rPr>
        <sz val="10"/>
        <color theme="1"/>
        <rFont val="宋体"/>
        <charset val="134"/>
        <scheme val="minor"/>
      </rPr>
      <t>道路工程：主道路硬化3606</t>
    </r>
    <r>
      <rPr>
        <sz val="10"/>
        <color rgb="FF000000"/>
        <rFont val="宋体"/>
        <charset val="134"/>
      </rPr>
      <t>㎡</t>
    </r>
    <r>
      <rPr>
        <sz val="10"/>
        <color theme="1"/>
        <rFont val="宋体"/>
        <charset val="134"/>
        <scheme val="minor"/>
      </rPr>
      <t>、入户道路硬化3894</t>
    </r>
    <r>
      <rPr>
        <sz val="10"/>
        <color rgb="FF000000"/>
        <rFont val="宋体"/>
        <charset val="134"/>
      </rPr>
      <t>㎡</t>
    </r>
    <r>
      <rPr>
        <sz val="10"/>
        <color theme="1"/>
        <rFont val="宋体"/>
        <charset val="134"/>
        <scheme val="minor"/>
      </rPr>
      <t>、路面破损修复2190</t>
    </r>
    <r>
      <rPr>
        <sz val="10"/>
        <color rgb="FF000000"/>
        <rFont val="宋体"/>
        <charset val="134"/>
      </rPr>
      <t>㎡</t>
    </r>
    <r>
      <rPr>
        <sz val="10"/>
        <color theme="1"/>
        <rFont val="宋体"/>
        <charset val="134"/>
        <scheme val="minor"/>
      </rPr>
      <t>、波形安全护栏200m、道路边沟1406m等。2、附属工程：蓄水池252</t>
    </r>
    <r>
      <rPr>
        <sz val="10"/>
        <color rgb="FF000000"/>
        <rFont val="宋体"/>
        <charset val="134"/>
      </rPr>
      <t>㎡</t>
    </r>
    <r>
      <rPr>
        <sz val="10"/>
        <color theme="1"/>
        <rFont val="宋体"/>
        <charset val="134"/>
        <scheme val="minor"/>
      </rPr>
      <t>、垃圾分类收集点3处（每处8</t>
    </r>
    <r>
      <rPr>
        <sz val="10"/>
        <color rgb="FF000000"/>
        <rFont val="宋体"/>
        <charset val="134"/>
      </rPr>
      <t>㎡</t>
    </r>
    <r>
      <rPr>
        <sz val="10"/>
        <color theme="1"/>
        <rFont val="宋体"/>
        <charset val="134"/>
        <scheme val="minor"/>
      </rPr>
      <t>）、场地清理1项、仿木安全栅栏1500m等。目前该项目2023年已投资1560万元，2024年计划投资616万元。</t>
    </r>
  </si>
  <si>
    <t>该村为2023年重点帮扶村，通过项目的实施能够带动全村171户582名农牧民群众（脱贫户33户87人）提高收入水平，推进宜居宜业和美乡村建设进程，大力改善人居环境，补齐村庄建设短板。</t>
  </si>
  <si>
    <t>朗发改〔2022〕310号</t>
  </si>
  <si>
    <r>
      <rPr>
        <sz val="10"/>
        <color theme="1"/>
        <rFont val="宋体"/>
        <charset val="134"/>
        <scheme val="minor"/>
      </rPr>
      <t xml:space="preserve">重点帮扶村
</t>
    </r>
    <r>
      <rPr>
        <b/>
        <sz val="10"/>
        <color theme="1"/>
        <rFont val="宋体"/>
        <charset val="134"/>
        <scheme val="minor"/>
      </rPr>
      <t>产业聚集村</t>
    </r>
  </si>
  <si>
    <t>朗县金东乡秀村美丽宜居村建设项目</t>
  </si>
  <si>
    <t>金东乡秀村</t>
  </si>
  <si>
    <t>1、道路工程：入组主干道波形安全护栏430m；入组主干道护坡402m；2、附属工程：11户设计供水工程385m；50立方蓄水池及取水设施；垃圾分类收集点1处，标识标牌等。目前该项目2023年已投资1500万元，2024年计划投资600万元。</t>
  </si>
  <si>
    <t>该村为2023年重点帮扶村，通过项目的实施能够带动全村107户302名农牧民群众（脱贫户6户8人）提高收入水平，推进宜居宜业和美乡村建设进程，大力改善人居环境，补齐村庄建设短板。</t>
  </si>
  <si>
    <t>朗发改〔2022〕329号</t>
  </si>
  <si>
    <r>
      <rPr>
        <sz val="10"/>
        <color theme="1"/>
        <rFont val="宋体"/>
        <charset val="134"/>
        <scheme val="minor"/>
      </rPr>
      <t xml:space="preserve">重点帮扶村
</t>
    </r>
    <r>
      <rPr>
        <b/>
        <sz val="10"/>
        <color theme="1"/>
        <rFont val="宋体"/>
        <charset val="134"/>
        <scheme val="minor"/>
      </rPr>
      <t>旅游节点村</t>
    </r>
  </si>
  <si>
    <t>朗县仲达镇堆许村美丽宜居村建设项目</t>
  </si>
  <si>
    <t>仲达镇堆许村</t>
  </si>
  <si>
    <t>1、道路工程：新建2.5米宽550米土路；2、排水工程：4米长截水沟3处；3、附属工程：（1）场地平整、土石方清运15400m³等；（2）垃圾收集池1座200㎡；（3）打麦场200㎡等。目前该项目2023年已投资1626万元，2024年计划投资644万元。</t>
  </si>
  <si>
    <t>该村为2023年重点帮扶村，通过项目的实施能够带动全村67户210名农牧民群众（脱贫户21户45人）提高收入水平，推进宜居宜业和美乡村建设进程，大力改善人居环境，补齐村庄建设短板。</t>
  </si>
  <si>
    <t>朗发改〔2022〕308号</t>
  </si>
  <si>
    <t>朗县登木乡崩嘎村美丽宜居村建设项目</t>
  </si>
  <si>
    <t>登木乡崩嘎村</t>
  </si>
  <si>
    <r>
      <rPr>
        <sz val="10"/>
        <color theme="1"/>
        <rFont val="宋体"/>
        <charset val="134"/>
        <scheme val="minor"/>
      </rPr>
      <t>1.村内主干道硬化路面1260</t>
    </r>
    <r>
      <rPr>
        <sz val="10"/>
        <color rgb="FF000000"/>
        <rFont val="宋体"/>
        <charset val="134"/>
      </rPr>
      <t>㎡</t>
    </r>
    <r>
      <rPr>
        <sz val="10"/>
        <color theme="1"/>
        <rFont val="宋体"/>
        <charset val="134"/>
        <scheme val="minor"/>
      </rPr>
      <t>；2.硬化路面边沟：365.99m；3.入户硬化路面：2106.5</t>
    </r>
    <r>
      <rPr>
        <sz val="10"/>
        <color rgb="FF000000"/>
        <rFont val="宋体"/>
        <charset val="134"/>
      </rPr>
      <t>㎡</t>
    </r>
    <r>
      <rPr>
        <sz val="10"/>
        <color theme="1"/>
        <rFont val="宋体"/>
        <charset val="134"/>
        <scheme val="minor"/>
      </rPr>
      <t>；4.晾晒棚：90</t>
    </r>
    <r>
      <rPr>
        <sz val="10"/>
        <color rgb="FF000000"/>
        <rFont val="宋体"/>
        <charset val="134"/>
      </rPr>
      <t>㎡</t>
    </r>
    <r>
      <rPr>
        <sz val="10"/>
        <color theme="1"/>
        <rFont val="宋体"/>
        <charset val="134"/>
        <scheme val="minor"/>
      </rPr>
      <t>；5.饲草房200</t>
    </r>
    <r>
      <rPr>
        <sz val="10"/>
        <color rgb="FF000000"/>
        <rFont val="宋体"/>
        <charset val="134"/>
      </rPr>
      <t>㎡</t>
    </r>
    <r>
      <rPr>
        <sz val="10"/>
        <color theme="1"/>
        <rFont val="宋体"/>
        <charset val="134"/>
        <scheme val="minor"/>
      </rPr>
      <t>；6.人饮：给水6300m，取水口、沉砂池各1座等。目前该项目2023年已投资1624万元，2024年计划投资662万元。</t>
    </r>
  </si>
  <si>
    <t>该村为2023年重点帮扶村，通过项目的实施能够带动全村105户445名农牧民群众（脱贫户22户57人）提高收入水平，推进宜居宜业和美乡村建设进程，大力改善人居环境，补齐村庄建设短板。</t>
  </si>
  <si>
    <t>朗发改〔2022〕317号</t>
  </si>
  <si>
    <t>朗县登木乡森木村美丽宜居村建设项目</t>
  </si>
  <si>
    <t>登木乡森木村</t>
  </si>
  <si>
    <r>
      <rPr>
        <sz val="10"/>
        <color theme="1"/>
        <rFont val="宋体"/>
        <charset val="134"/>
        <scheme val="minor"/>
      </rPr>
      <t>1、道路工程：混凝土道路500</t>
    </r>
    <r>
      <rPr>
        <sz val="10"/>
        <color rgb="FF000000"/>
        <rFont val="宋体"/>
        <charset val="134"/>
      </rPr>
      <t>㎡</t>
    </r>
    <r>
      <rPr>
        <sz val="10"/>
        <color theme="1"/>
        <rFont val="宋体"/>
        <charset val="134"/>
        <scheme val="minor"/>
      </rPr>
      <t>；2、垃圾分类收集点1处；3、新建两处打麦场，新建公厕1座等。目前该项目2023年已投资1841.40696万元，2024年计划投资725.86304万元。</t>
    </r>
  </si>
  <si>
    <t>该村为2023年重点帮扶村，通过项目的实施能够带动全村101户402名农牧民群众（脱贫户23户57人）提高收入水平，推进宜居宜业和美乡村建设进程，大力改善人居环境，补齐村庄建设短板。</t>
  </si>
  <si>
    <t>朗发改〔2022〕315号</t>
  </si>
  <si>
    <t>朗县金东乡巴龙村农村供水提升工程</t>
  </si>
  <si>
    <t>金东乡巴龙村、东雄村</t>
  </si>
  <si>
    <t>取水口2座：1#取水口坝轴线长6m，其中底栏栅坝段长2m，溢流坝段长4m，沉沙池1座渐变段长3.0m，工作段长6.0m，宽2.0m。2#取水口坝轴线长8m，其中底栏栅坝段长2m，溢流坝段长6m，沉沙池1座渐变段长3.0m，工作段长6.0m、宽2.0m。输水主管Φ110钢丝骨架复合管11178m。闸阀井28座等内容。</t>
  </si>
  <si>
    <t>该项目的实施能够解决160户507名农牧民群众供水安全问题，补齐村庄建设短板，满足群众用水需求。</t>
  </si>
  <si>
    <t>朗发改〔2022〕303号</t>
  </si>
  <si>
    <r>
      <rPr>
        <sz val="10"/>
        <color theme="1"/>
        <rFont val="宋体"/>
        <charset val="134"/>
        <scheme val="minor"/>
      </rPr>
      <t>示范引领村（巴龙村）
示范引领村、</t>
    </r>
    <r>
      <rPr>
        <b/>
        <sz val="10"/>
        <color theme="1"/>
        <rFont val="宋体"/>
        <charset val="134"/>
        <scheme val="minor"/>
      </rPr>
      <t>产业聚集村（东雄村）</t>
    </r>
  </si>
  <si>
    <t>朗县2024年农村饮水安全及水质提升工程</t>
  </si>
  <si>
    <t>洞嘎镇、拉多乡、朗镇等</t>
  </si>
  <si>
    <t>1.洞嘎镇嘎贡村增设净水设备一套，扎西塘村新建DN110PE管3.5km、取水口改造一处，堆村新建DN110PE管5.6km、减压井一座；2.拉多乡白坡章村取水口维修改造一处，新建DN160PE管480m、新增保温设备一套，白露村嘎组新建取水口一处，新建DN50PE管500m、减压井一座，巴绕拉康新建蓄水池一座，新建DN50PE管410m、新建4座背水台，巴顿村取水口改造维修一处，新增保温设备一套，减压井2座，桑龙村新设净水设备一套；3.伟列村新建取水口一处，新建DN75PE管3.6km、减压井一座；4.巴热村新建取水口一处、新建DN110PE管1.5km、蓄水池拆除重建一座，新设一体化净水设备；5.朗镇堆巴村新建取水口一处、新建DN90PE管3.0km、减压井2座等内容。</t>
  </si>
  <si>
    <t>朗县水利局</t>
  </si>
  <si>
    <t>该项目的实施能够解决群众供水安全问题，通过增设一体化净水设备，改善水量、水质等问题，为全县推广使用积累经验。</t>
  </si>
  <si>
    <r>
      <rPr>
        <sz val="10"/>
        <color theme="1"/>
        <rFont val="宋体"/>
        <charset val="134"/>
        <scheme val="minor"/>
      </rPr>
      <t>重点帮扶村、</t>
    </r>
    <r>
      <rPr>
        <b/>
        <sz val="10"/>
        <color indexed="8"/>
        <rFont val="宋体"/>
        <charset val="134"/>
      </rPr>
      <t xml:space="preserve">旅游节点村（嘎贡村）
</t>
    </r>
    <r>
      <rPr>
        <sz val="10"/>
        <color theme="1"/>
        <rFont val="宋体"/>
        <charset val="134"/>
        <scheme val="minor"/>
      </rPr>
      <t>示范引领村（白坡章村）
示范引领村</t>
    </r>
    <r>
      <rPr>
        <b/>
        <sz val="10"/>
        <color indexed="8"/>
        <rFont val="宋体"/>
        <charset val="134"/>
      </rPr>
      <t xml:space="preserve">、产业聚集村（仲达村）
</t>
    </r>
    <r>
      <rPr>
        <sz val="10"/>
        <color theme="1"/>
        <rFont val="宋体"/>
        <charset val="134"/>
        <scheme val="minor"/>
      </rPr>
      <t>重点帮扶村（堆巴村）</t>
    </r>
  </si>
  <si>
    <t>朗县农村生活垃圾清运项目</t>
  </si>
  <si>
    <t>朗县6个乡镇</t>
  </si>
  <si>
    <t>用于全县6乡镇各村庄农村生活垃圾收集清理，加快转运频率，保持村庄清洁卫生。</t>
  </si>
  <si>
    <t>通过项目的实施能够大力改善村庄人居环境，推进美丽宜居村庄建设进程。</t>
  </si>
  <si>
    <t>不需要前置手续</t>
  </si>
  <si>
    <t>朗县登木乡、拉多乡安全防护治理工程项目</t>
  </si>
  <si>
    <t>登木乡里龙组、久巴组，拉多乡吉村</t>
  </si>
  <si>
    <r>
      <rPr>
        <sz val="10"/>
        <color theme="1"/>
        <rFont val="宋体"/>
        <charset val="134"/>
        <scheme val="minor"/>
      </rPr>
      <t>登木乡里龙组泥石流：排导槽360m+盖板涵2座；久巴组泥石流沟：排导槽200m；拉多乡吉村不稳定斜坡治理：重力式砼挡墙135m+坡面清土方约5000m</t>
    </r>
    <r>
      <rPr>
        <sz val="10"/>
        <color indexed="8"/>
        <rFont val="宋体"/>
        <charset val="134"/>
      </rPr>
      <t>³</t>
    </r>
    <r>
      <rPr>
        <sz val="10"/>
        <color theme="1"/>
        <rFont val="宋体"/>
        <charset val="134"/>
        <scheme val="minor"/>
      </rPr>
      <t>+坡面基岩段锚喷30</t>
    </r>
    <r>
      <rPr>
        <sz val="10"/>
        <color indexed="8"/>
        <rFont val="宋体"/>
        <charset val="134"/>
      </rPr>
      <t>㎡等内容。</t>
    </r>
  </si>
  <si>
    <t>朗县自然资源局</t>
  </si>
  <si>
    <t>该地区受到泥石流灾害影响，工程建成后可有效的保护沟口村庄及沟口段耕地及村内道路安全，保障群众生命财产安全。</t>
  </si>
  <si>
    <t>示范引领村（吉村）</t>
  </si>
  <si>
    <t>朗县朗镇巴热村、堆巴塘村人饮提升工程项目</t>
  </si>
  <si>
    <t>朗镇巴热村、堆巴塘村</t>
  </si>
  <si>
    <t>1.新建给水管（钢丝骨架塑料复合管）dn110（2.0mpa）3900米，阀门井7个，排气井7个。消能池2座（2.8*2*3.2m）。沉沙池1座（3.2*2*2.6）。镇墩15座，管道标志78个。
2.锚碇2个（5*5*5m），支墩2个（2*2*2m），风揽4个（2*2*2m），主索(6*37（M）+IWRCØ24)  4348.8M、及配套设施。</t>
  </si>
  <si>
    <t>朗镇人民政府</t>
  </si>
  <si>
    <t>朗县拉多乡藏村宜居宜业和美村庄建设项目</t>
  </si>
  <si>
    <t>藏村</t>
  </si>
  <si>
    <t>1.道路工程：道路硬化460㎡、卵石硬化地面350㎡、入户硬化1530㎡、台阶160m；2、附属工程：晾晒场及场地硬化、晾晒棚277.84㎡、通透式围墙570m、新建仿木安全栅栏140m、新建公共厕所66.64㎡等；3、路灯工程：新建及维修路灯38盏；4、给水工程：给水主管DN75管道200m，入户管道DN30管道100m；5、排污工程及附属设施等。补助实施部分：线路改造38户（按照国家电网验收要求改造，每户补助5000元）等内容。藏村为旅游节点村，通过援藏资金已在村庄内修建旅游道路、旅客服务中心等，该村将作为我县重要旅游资源进行开发，因此对人居环境要求较高，计划健全完善污水管网等设施。</t>
  </si>
  <si>
    <t>该村为2024年巩固提升村，通过项目的实施能够带动全村38户127名农牧民群众（脱贫户1户5人）提高收入水平，推进宜居宜业和美乡村建设进程，大力改善人居环境，补齐村庄建设短板。</t>
  </si>
  <si>
    <t>朗发改〔2022〕302号</t>
  </si>
  <si>
    <r>
      <rPr>
        <sz val="10"/>
        <rFont val="宋体"/>
        <charset val="134"/>
        <scheme val="minor"/>
      </rPr>
      <t xml:space="preserve">巩固提升村
</t>
    </r>
    <r>
      <rPr>
        <b/>
        <sz val="10"/>
        <rFont val="宋体"/>
        <charset val="134"/>
      </rPr>
      <t>旅游节点村</t>
    </r>
  </si>
  <si>
    <t>朗县洞嘎镇达木村宜居宜业和美村庄建设项目</t>
  </si>
  <si>
    <t>达木村</t>
  </si>
  <si>
    <t>新建及维修入村道路1950米，新建栏杆405米，挡墙654立方米，灌溉渠2032.8米，盖板沟157米，路面硬化6910平方米，线路改造106户，庭院改造2120米等内容。</t>
  </si>
  <si>
    <t>该村为2024年巩固提升村，通过项目的实施能够带动全村106户407名农牧民群众（脱贫户7户17人）提高收入水平，推进宜居宜业和美乡村建设进程，大力改善人居环境，补齐村庄建设短板。</t>
  </si>
  <si>
    <t>朗县拉多乡巴顿村宜居宜业和美村庄建设项目</t>
  </si>
  <si>
    <t>巴顿村</t>
  </si>
  <si>
    <r>
      <rPr>
        <sz val="10"/>
        <color theme="1"/>
        <rFont val="宋体"/>
        <charset val="134"/>
        <scheme val="minor"/>
      </rPr>
      <t>1.巴顿组：水泥主路2695平方米，挡墙21.23立方米、盖板边沟49.6米，新建打麦场453.95</t>
    </r>
    <r>
      <rPr>
        <sz val="10"/>
        <color indexed="8"/>
        <rFont val="宋体"/>
        <charset val="134"/>
      </rPr>
      <t>㎡</t>
    </r>
    <r>
      <rPr>
        <sz val="10"/>
        <color theme="1"/>
        <rFont val="宋体"/>
        <charset val="134"/>
        <scheme val="minor"/>
      </rPr>
      <t>，厕所1座，垃圾池1座225</t>
    </r>
    <r>
      <rPr>
        <sz val="10"/>
        <color indexed="8"/>
        <rFont val="宋体"/>
        <charset val="134"/>
      </rPr>
      <t>㎡</t>
    </r>
    <r>
      <rPr>
        <sz val="10"/>
        <color theme="1"/>
        <rFont val="宋体"/>
        <charset val="134"/>
        <scheme val="minor"/>
      </rPr>
      <t>，新建及维修路灯工程28盏。2.日布组：道路工程705平方米，围墙531.2米，新建打麦场1座203.28</t>
    </r>
    <r>
      <rPr>
        <sz val="10"/>
        <color indexed="8"/>
        <rFont val="宋体"/>
        <charset val="134"/>
      </rPr>
      <t>㎡</t>
    </r>
    <r>
      <rPr>
        <sz val="10"/>
        <color theme="1"/>
        <rFont val="宋体"/>
        <charset val="134"/>
        <scheme val="minor"/>
      </rPr>
      <t>，新建及维修路灯工程8盏。3.桑龙组：水泥主路2910平方米、片石入户路300米，道路恢复500米</t>
    </r>
    <r>
      <rPr>
        <sz val="10"/>
        <color indexed="8"/>
        <rFont val="宋体"/>
        <charset val="134"/>
      </rPr>
      <t>，</t>
    </r>
    <r>
      <rPr>
        <sz val="10"/>
        <color theme="1"/>
        <rFont val="宋体"/>
        <charset val="134"/>
        <scheme val="minor"/>
      </rPr>
      <t>挡墙1123.12平方米，盖板边沟680米、新建及维修围墙323米、安全栅栏100米，新建打麦场1座203.28</t>
    </r>
    <r>
      <rPr>
        <sz val="10"/>
        <color indexed="8"/>
        <rFont val="宋体"/>
        <charset val="134"/>
      </rPr>
      <t>㎡</t>
    </r>
    <r>
      <rPr>
        <sz val="10"/>
        <color theme="1"/>
        <rFont val="宋体"/>
        <charset val="134"/>
        <scheme val="minor"/>
      </rPr>
      <t>，垃圾池1座225</t>
    </r>
    <r>
      <rPr>
        <sz val="10"/>
        <color indexed="8"/>
        <rFont val="宋体"/>
        <charset val="134"/>
      </rPr>
      <t>㎡</t>
    </r>
    <r>
      <rPr>
        <sz val="10"/>
        <color theme="1"/>
        <rFont val="宋体"/>
        <charset val="134"/>
        <scheme val="minor"/>
      </rPr>
      <t>，公厕维修1座，新建及维修路灯工程25盏及附属设施等内容。</t>
    </r>
  </si>
  <si>
    <t>该村为2024年巩固提升村，通过项目的实施能够带动全村74户253名农牧民群众（脱贫户21户52人）提高收入水平，推进宜居宜业和美乡村建设进程，大力改善人居环境，补齐村庄建设短板。</t>
  </si>
  <si>
    <t>朗县仲达镇解协村宜居宜业和美村庄建设项目</t>
  </si>
  <si>
    <t>解协村</t>
  </si>
  <si>
    <r>
      <rPr>
        <sz val="10"/>
        <color theme="1"/>
        <rFont val="宋体"/>
        <charset val="134"/>
        <scheme val="minor"/>
      </rPr>
      <t>排水沟700米，道路维修、破除及修复400</t>
    </r>
    <r>
      <rPr>
        <sz val="10"/>
        <color indexed="8"/>
        <rFont val="宋体"/>
        <charset val="134"/>
      </rPr>
      <t>㎡</t>
    </r>
    <r>
      <rPr>
        <sz val="10"/>
        <color theme="1"/>
        <rFont val="宋体"/>
        <charset val="134"/>
        <scheme val="minor"/>
      </rPr>
      <t>，围墙改造1项，毛石挡墙700</t>
    </r>
    <r>
      <rPr>
        <sz val="10"/>
        <color indexed="8"/>
        <rFont val="宋体"/>
        <charset val="134"/>
      </rPr>
      <t>㎡</t>
    </r>
    <r>
      <rPr>
        <sz val="10"/>
        <color theme="1"/>
        <rFont val="宋体"/>
        <charset val="134"/>
        <scheme val="minor"/>
      </rPr>
      <t>，取水口、沉砂池1项，取水管2500米，打麦场硬化1项，垃圾收集点1个，安全栅栏3200米，线路改造36户，及附属设施等内容。</t>
    </r>
  </si>
  <si>
    <t>该村为2025年示范引领村，通过项目的实施能够带动全村43户124名农牧民群众（脱贫户17户44人）提高收入水平，推进宜居宜业和美乡村建设进程，大力改善人居环境，补齐村庄建设短板。</t>
  </si>
  <si>
    <t>朗县登木乡比邻村宜居宜业和美村庄建设项目</t>
  </si>
  <si>
    <t>比邻村</t>
  </si>
  <si>
    <t>1、道路工程：新建2米宽片石入户道路740m，3.5米宽硬化道路70m；排水工程：排水边沟240m。防护工程：6米高浆砌片石挡墙11米、2.5米高浆砌片石挡墙40米、3米高浆砌片石22.5米、3.5米高浆砌片石126米；2、排水工程：新建DN300PE100管道1460m，新建DN200PE100管道220m，新建DN75PE100管道1200米，新建水渠800m；3、照明工程：新建及维修路灯。4、附属设施1.2m高仿木安全栏杆150m，波形安全护栏53m等内容。</t>
  </si>
  <si>
    <t>该村为2025年示范引领村，通过项目的实施能够带动全村62户222名农牧民群众（脱贫户20户46人）提高收入水平，推进宜居宜业和美乡村建设进程，大力改善人居环境，补齐村庄建设短板。</t>
  </si>
  <si>
    <t>朗县拉多乡杰村宜居宜业和美村庄建设项目</t>
  </si>
  <si>
    <t>杰村</t>
  </si>
  <si>
    <t>1.杰组：路面硬化536.22平方米，新建厕所1座，盖板沟35.2米，新建栏杆417米，新建及维修路灯工程24盏；2.绿嘎组：盖板沟206米，路面硬化17180平方米，挡墙178立方米，护坡3010平方米，波形安全护栏4200米，新建及维修路灯工程18盏；3.鲁组、梗吉组：挡墙409立方米，安全栏杆467米，路面硬化1533平方米，灌溉渠212米，蓄水池维修1座，新建及维修路灯工程40盏等内容。</t>
  </si>
  <si>
    <t>该村为2024年巩固提升村，通过项目的实施能够带动全村122户471名农牧民群众（脱贫户10户27人）提高收入水平，推进宜居宜业和美乡村建设进程，大力改善人居环境，补齐村庄建设短板。</t>
  </si>
  <si>
    <t>朗县朗镇冲康村宜居宜业和美村庄建设项目</t>
  </si>
  <si>
    <t>冲康村</t>
  </si>
  <si>
    <t>1.阿布组：水泥主路8965平方米，防护工程挡墙1873立方米、水渠964米、边沟及涵洞工程40米、栅栏190米，新建打麦场1座，浆砌片石挡墙1872立方米，新建及维修路灯工程16盏。2.冲康组：水泥主路5063平方米，安全栅栏1275米，新建及维修围墙543米，新建打麦场1座，新建及维修路灯工程29盏。3.玖杰组：水泥主路14860平方米，边沟及涵洞工程64米，浆砌片石挡墙1529立方米，水渠6465米，安全栅栏1790米，公厕1座，新建打麦场1座，新建及维修路灯工程40盏等内容。给水工程4837米，排水工程2954米。冲康村为旅游节点村，村庄内包含冲康庄园、千年核桃园等景观，是我县旅游主要目的地，因此对村庄人居环境要求较高，计划修建给排水工程，以满足旅游节点村需求。</t>
  </si>
  <si>
    <t>该村为2024年巩固提升村，通过项目的实施能够带动全村127户479名农牧民群众（脱贫户8户30人）提高收入水平，推进宜居宜业和美乡村建设进程，大力改善人居环境，补齐村庄建设短板。</t>
  </si>
  <si>
    <r>
      <rPr>
        <sz val="10"/>
        <rFont val="宋体"/>
        <charset val="134"/>
        <scheme val="minor"/>
      </rPr>
      <t xml:space="preserve">巩固提升村
</t>
    </r>
    <r>
      <rPr>
        <b/>
        <sz val="10"/>
        <rFont val="宋体"/>
        <charset val="134"/>
      </rPr>
      <t>旅游节点村
产业聚集村</t>
    </r>
  </si>
  <si>
    <t>朗县朗镇堆巴塘村宜居宜业和美村庄建设项目</t>
  </si>
  <si>
    <t>堆巴塘村</t>
  </si>
  <si>
    <t>1.堆巴塘村建设内容：碎拼地面铺装4552.01平方米，新建安全护栏2127.2米，村民补组自修围墙777.1米。道路修复160平方米，新建雨水盖板边沟169.7米，新建道路雨水边沟230.9米，路灯安装工程30盏。排污主管道1250米，污水检查井35座，三级处理池1项，10立方混泥土化粪池一座，娘村供水管道维修工程1项。2.卧巴组建设内容：碎拼地面铺装1334.9平方米，新建安全护栏1728米，村民补组自修围墙425.5米，新建梯形排水渠263.8米，挡墙亏工量154.75立方米，打麦场硬化修复1项，入户止水带1项，入户盖板边沟12米。道路修复199平方米，道路翻修619.3平方米，新修3.4米宽道路4555.5米，护栏650米，新建路边沟152.5米，新建排水沟40米，路灯安装15盏。排污主管道693.2米，污水检查井20座，三级处理池1项，化粪池5座，新建公共厕所1座，新建农机工具房1座，农村供水提升工程1项。堆巴塘村是朗镇政府所在村，村庄相对比较集中，该村为搬迁村，因此设置一条主管网集中三级处理。</t>
  </si>
  <si>
    <t>该村为2024年巩固提升村，通过项目的实施能够带动全村75户254名农牧民群众（脱贫户16户54人）提高收入水平，推进宜居宜业和美乡村建设进程，大力改善人居环境，补齐村庄建设短板。</t>
  </si>
  <si>
    <t>朗县仲达镇仲达村宜居宜业和美村庄建设项目</t>
  </si>
  <si>
    <t>仲达村</t>
  </si>
  <si>
    <t>1.仲达组：碎拼地面铺装4260.22平方米，新建砼路面3383.45平方米，砼路面破除修复3318.51平方米，砼路面修复5189.61平方米，环境整治647.46平方米，仿木安全护栏29米，安全栅栏529米，盖板水沟268.8米，新建片石水沟648.8米，农机房270.4平方米，给排水工程1项，新建及维修路灯工程80盏。补助工程：庭院围墙整治1411米，修复8584平方米，线路改造116户。2.拉达组：碎拼地面铺装585.4平方米，仿木安全栅栏593.7米，路面修复469.13平方米，新建硬化218.04平方米，新建水沟156.5米，给排水工程1项，污水工程1项，新建及维修路灯工程10盏。补助工程：庭院围墙整治650米，修复2520平方米，线路改造21户。3.瑞组：碎拼地面铺装1483.95平方米，砼路面修复3328.44平方米，砼路面破除修复551.79平方米，新建硬化1431.69平方米，土石方（回填）1800立方米，仿木安全栏杆227.62米，安全栅栏103米，树池2个，围墙维修79.6米，卵石水沟36.7米，给水工程1项，污水工程1项，新建及维修路灯工程30盏，整理部分1项。补助工程：庭院围墙整治766米，修复4852平方米，线路改造46户。仲达村是仲达镇政府所在村，该村大部分已完成排污，此次工程只包含少数几户未做排污的独立化粪池。</t>
  </si>
  <si>
    <t>该村为2025年示范引领村，通过项目的实施能够带动全村171户586名农牧民群众（脱贫户32户80人）提高收入水平，推进宜居宜业和美乡村建设进程，大力改善人居环境，补齐村庄建设短板。</t>
  </si>
  <si>
    <r>
      <rPr>
        <sz val="10"/>
        <rFont val="宋体"/>
        <charset val="134"/>
        <scheme val="minor"/>
      </rPr>
      <t xml:space="preserve">示范引领村
  </t>
    </r>
    <r>
      <rPr>
        <b/>
        <sz val="10"/>
        <rFont val="宋体"/>
        <charset val="134"/>
      </rPr>
      <t>产业聚集村</t>
    </r>
  </si>
  <si>
    <t>朗县仲达镇卓岗村宜居宜业和美村庄建设项目</t>
  </si>
  <si>
    <t>仲达镇卓岗村</t>
  </si>
  <si>
    <r>
      <rPr>
        <sz val="10"/>
        <color theme="1"/>
        <rFont val="宋体"/>
        <charset val="134"/>
        <scheme val="minor"/>
      </rPr>
      <t>1.卓岗组：新建入户道路2102.18</t>
    </r>
    <r>
      <rPr>
        <sz val="10"/>
        <color indexed="8"/>
        <rFont val="宋体"/>
        <charset val="134"/>
      </rPr>
      <t>㎡</t>
    </r>
    <r>
      <rPr>
        <sz val="10"/>
        <color theme="1"/>
        <rFont val="宋体"/>
        <charset val="134"/>
        <scheme val="minor"/>
      </rPr>
      <t>，破除修复原有破损道路2015.61</t>
    </r>
    <r>
      <rPr>
        <sz val="10"/>
        <color indexed="8"/>
        <rFont val="宋体"/>
        <charset val="134"/>
      </rPr>
      <t>㎡</t>
    </r>
    <r>
      <rPr>
        <sz val="10"/>
        <color theme="1"/>
        <rFont val="宋体"/>
        <charset val="134"/>
        <scheme val="minor"/>
      </rPr>
      <t>，路灯工程40盏，给排水工程，道路边沟1项，新建打麦场和饲草棚及附属设施等。2.增达组：新建入户道路1486.24</t>
    </r>
    <r>
      <rPr>
        <sz val="10"/>
        <color indexed="8"/>
        <rFont val="宋体"/>
        <charset val="134"/>
      </rPr>
      <t>㎡</t>
    </r>
    <r>
      <rPr>
        <sz val="10"/>
        <color theme="1"/>
        <rFont val="宋体"/>
        <charset val="134"/>
        <scheme val="minor"/>
      </rPr>
      <t>，破除修复原有破损道路1512.57</t>
    </r>
    <r>
      <rPr>
        <sz val="10"/>
        <color indexed="8"/>
        <rFont val="宋体"/>
        <charset val="134"/>
      </rPr>
      <t>㎡</t>
    </r>
    <r>
      <rPr>
        <sz val="10"/>
        <color theme="1"/>
        <rFont val="宋体"/>
        <charset val="134"/>
        <scheme val="minor"/>
      </rPr>
      <t>，路灯工程23盏，道路边沟1项，给排水工程，新建打麦场和饲草棚及附属设施等。3.增达荣组：新建入户道路262.16</t>
    </r>
    <r>
      <rPr>
        <sz val="10"/>
        <color indexed="8"/>
        <rFont val="宋体"/>
        <charset val="134"/>
      </rPr>
      <t>㎡</t>
    </r>
    <r>
      <rPr>
        <sz val="10"/>
        <color theme="1"/>
        <rFont val="宋体"/>
        <charset val="134"/>
        <scheme val="minor"/>
      </rPr>
      <t>，破除修复原有破损道路154.87</t>
    </r>
    <r>
      <rPr>
        <sz val="10"/>
        <color indexed="8"/>
        <rFont val="宋体"/>
        <charset val="134"/>
      </rPr>
      <t>㎡</t>
    </r>
    <r>
      <rPr>
        <sz val="10"/>
        <color theme="1"/>
        <rFont val="宋体"/>
        <charset val="134"/>
        <scheme val="minor"/>
      </rPr>
      <t>，路灯工程19盏，道路边沟1项，新建钢架桥1座24米，新建打麦场和饲草棚及附属设施等内容。</t>
    </r>
  </si>
  <si>
    <t>朗发改〔2023〕78号</t>
  </si>
  <si>
    <t>朗县仲达镇达贵村宜居宜业和美村庄建设项目</t>
  </si>
  <si>
    <t>仲达镇达贵村</t>
  </si>
  <si>
    <t>1.达贵组新建公厕39.2平米，主道路硬化3374.36平米，片石人行道208.99平米，排水沟1397.96米，盖板沟95.24米，灌溉水渠2700米，饲草棚330平米，打麦场500平米，安全栏杆240米；2.卡巴组路面恢复1041.12平米，新建排水沟456.4米，盖板沟370.19米，挡土墙112米，打麦场607平米，饲草棚450平米，安全栏杆190米；3.帮最组路面恢复1675平米，排水沟209.93米，盖板沟308.4米，挡土墙117.1米，饲草棚330平米，打麦场300平米，栏杆370米；4、拉朗组新建主道路2152.16平米，路面恢复289.13平米，入户硬化611.91平米，排水沟535.41米，盖板沟305.56米，挡土墙66米，饲草棚270平米，打麦场166.7平米等内容。</t>
  </si>
  <si>
    <t>该村为2023年重点帮扶村，通过项目的实施能够带动全村91户306名农牧民群众（脱贫户28户58人）提高收入水平，推进宜居宜业和美乡村建设进程，大力改善人居环境，补齐村庄建设短板。</t>
  </si>
  <si>
    <t>朗发改〔2022〕306号</t>
  </si>
  <si>
    <t>朗县拉多乡昌巴村宜居宜业和美村庄（地质灾害搬迁）建设项目</t>
  </si>
  <si>
    <t>拉多乡昌巴村</t>
  </si>
  <si>
    <r>
      <rPr>
        <sz val="10"/>
        <color theme="1"/>
        <rFont val="宋体"/>
        <charset val="134"/>
        <scheme val="minor"/>
      </rPr>
      <t>新建主道路8835</t>
    </r>
    <r>
      <rPr>
        <sz val="10"/>
        <color indexed="8"/>
        <rFont val="宋体"/>
        <charset val="134"/>
      </rPr>
      <t>㎡</t>
    </r>
    <r>
      <rPr>
        <sz val="10"/>
        <color theme="1"/>
        <rFont val="宋体"/>
        <charset val="134"/>
        <scheme val="minor"/>
      </rPr>
      <t>；新建支路4420</t>
    </r>
    <r>
      <rPr>
        <sz val="10"/>
        <color indexed="8"/>
        <rFont val="宋体"/>
        <charset val="134"/>
      </rPr>
      <t>㎡</t>
    </r>
    <r>
      <rPr>
        <sz val="10"/>
        <color theme="1"/>
        <rFont val="宋体"/>
        <charset val="134"/>
        <scheme val="minor"/>
      </rPr>
      <t>；场地硬化1465</t>
    </r>
    <r>
      <rPr>
        <sz val="10"/>
        <color indexed="8"/>
        <rFont val="宋体"/>
        <charset val="134"/>
      </rPr>
      <t>㎡</t>
    </r>
    <r>
      <rPr>
        <sz val="10"/>
        <color theme="1"/>
        <rFont val="宋体"/>
        <charset val="134"/>
        <scheme val="minor"/>
      </rPr>
      <t>；主体建筑横向间距2.5m宽（硬化）2362.5</t>
    </r>
    <r>
      <rPr>
        <sz val="10"/>
        <color indexed="8"/>
        <rFont val="宋体"/>
        <charset val="134"/>
      </rPr>
      <t>㎡</t>
    </r>
    <r>
      <rPr>
        <sz val="10"/>
        <color theme="1"/>
        <rFont val="宋体"/>
        <charset val="134"/>
        <scheme val="minor"/>
      </rPr>
      <t>；道路边沟2580m；挡土墙1项；仿木安全栏杆910m；场地土石方工程1项；垃圾分类回收点3个；垃圾池200</t>
    </r>
    <r>
      <rPr>
        <sz val="10"/>
        <color indexed="8"/>
        <rFont val="宋体"/>
        <charset val="134"/>
      </rPr>
      <t>㎡</t>
    </r>
    <r>
      <rPr>
        <sz val="10"/>
        <color theme="1"/>
        <rFont val="宋体"/>
        <charset val="134"/>
        <scheme val="minor"/>
      </rPr>
      <t>；饲草棚2340</t>
    </r>
    <r>
      <rPr>
        <sz val="10"/>
        <color indexed="8"/>
        <rFont val="宋体"/>
        <charset val="134"/>
      </rPr>
      <t>㎡</t>
    </r>
    <r>
      <rPr>
        <sz val="10"/>
        <color theme="1"/>
        <rFont val="宋体"/>
        <charset val="134"/>
        <scheme val="minor"/>
      </rPr>
      <t>；新建打麦场1座；新建路灯工程70盏；排水工程1项；给水工程1项；总体电气工程1项等内容。该村为地质灾害搬迁村，整村搬迁至仲达镇政府河对面，按照建设规划，由住建局负责村庄房屋建设，乡村振兴局负责完善基础设施配套内容。</t>
    </r>
  </si>
  <si>
    <t>该村为2023年重点帮扶村，通过项目的实施能够带动全村98户380名农牧民群众（脱贫户13户31人）提高收入水平，推进宜居宜业和美乡村建设进程，大力改善人居环境，补齐村庄建设短板。</t>
  </si>
  <si>
    <t>朗县洞嘎镇滚村（诺组、滚堆组）宜居宜业和美村庄建设项目</t>
  </si>
  <si>
    <t>滚村</t>
  </si>
  <si>
    <r>
      <rPr>
        <sz val="10"/>
        <color theme="1"/>
        <rFont val="宋体"/>
        <charset val="134"/>
        <scheme val="minor"/>
      </rPr>
      <t>1.诺组：道路铺装（3米宽）3600</t>
    </r>
    <r>
      <rPr>
        <sz val="10"/>
        <color rgb="FF000000"/>
        <rFont val="宋体"/>
        <charset val="134"/>
      </rPr>
      <t>㎡</t>
    </r>
    <r>
      <rPr>
        <sz val="10"/>
        <color theme="1"/>
        <rFont val="宋体"/>
        <charset val="134"/>
        <scheme val="minor"/>
      </rPr>
      <t>，道路土方工程1项，道路挡土墙1项，道路交通工程1项，垃圾桶38个，水渠修补1100米，污水管道维修240米，线路改造38户，打麦场1座。2.滚堆组：水渠（含沉砂池、消能池）6000米，灌溉管道维修500米，蓄水池改造1140</t>
    </r>
    <r>
      <rPr>
        <sz val="10"/>
        <color rgb="FF000000"/>
        <rFont val="宋体"/>
        <charset val="134"/>
      </rPr>
      <t>㎡</t>
    </r>
    <r>
      <rPr>
        <sz val="10"/>
        <color theme="1"/>
        <rFont val="宋体"/>
        <charset val="134"/>
        <scheme val="minor"/>
      </rPr>
      <t>，线路改造42户，安全网围栏6000米，仿木安全栏杆600米等内容。该村现有污水管网，但由于年久失修，破损严重，已无法正常使用，严重影响了村庄人居环境，因此计划对该村污水管道进行维修，建设内容主要为污水管道更换和加盖板。</t>
    </r>
  </si>
  <si>
    <t>该村为2023年重点帮扶村，通过项目的实施能够带动全村221户786名农牧民群众（脱贫户36户108人）提高收入水平，推进宜居宜业和美乡村建设进程，大力改善人居环境，补齐村庄建设短板。</t>
  </si>
  <si>
    <t>2023年扶贫贷款贴息资金</t>
  </si>
  <si>
    <r>
      <rPr>
        <b/>
        <sz val="10"/>
        <rFont val="宋体"/>
        <charset val="134"/>
        <scheme val="minor"/>
      </rPr>
      <t>建设内容：</t>
    </r>
    <r>
      <rPr>
        <sz val="10"/>
        <rFont val="宋体"/>
        <charset val="134"/>
        <scheme val="minor"/>
      </rPr>
      <t xml:space="preserve">用于产业项目的贷款贴息。（利差补贴）
</t>
    </r>
    <r>
      <rPr>
        <b/>
        <sz val="10"/>
        <rFont val="宋体"/>
        <charset val="134"/>
        <scheme val="minor"/>
      </rPr>
      <t>可行性：</t>
    </r>
    <r>
      <rPr>
        <sz val="10"/>
        <rFont val="宋体"/>
        <charset val="134"/>
        <scheme val="minor"/>
      </rPr>
      <t xml:space="preserve">鼓励村民自主创业，自主创收，促进增收。
</t>
    </r>
    <r>
      <rPr>
        <b/>
        <sz val="10"/>
        <rFont val="宋体"/>
        <charset val="134"/>
        <scheme val="minor"/>
      </rPr>
      <t>必要性：</t>
    </r>
    <r>
      <rPr>
        <sz val="10"/>
        <rFont val="宋体"/>
        <charset val="134"/>
        <scheme val="minor"/>
      </rPr>
      <t>增加收入，保障经济持续，扩大县域经济发展。</t>
    </r>
  </si>
  <si>
    <r>
      <rPr>
        <b/>
        <sz val="10"/>
        <rFont val="宋体"/>
        <charset val="134"/>
        <scheme val="minor"/>
      </rPr>
      <t>建设内容：</t>
    </r>
    <r>
      <rPr>
        <sz val="10"/>
        <rFont val="宋体"/>
        <charset val="134"/>
        <scheme val="minor"/>
      </rPr>
      <t xml:space="preserve">全年计划对100人次农牧民开展旅游服务、管理、劳动技能等培训，培训采取以工代训等方式进行。
</t>
    </r>
    <r>
      <rPr>
        <b/>
        <sz val="10"/>
        <rFont val="宋体"/>
        <charset val="134"/>
        <scheme val="minor"/>
      </rPr>
      <t>可行性：</t>
    </r>
    <r>
      <rPr>
        <sz val="10"/>
        <rFont val="宋体"/>
        <charset val="134"/>
        <scheme val="minor"/>
      </rPr>
      <t xml:space="preserve">扶持企业参加脱贫巩固，激发农牧民群众生产热情。
</t>
    </r>
    <r>
      <rPr>
        <b/>
        <sz val="10"/>
        <rFont val="宋体"/>
        <charset val="134"/>
        <scheme val="minor"/>
      </rPr>
      <t>必要性：</t>
    </r>
    <r>
      <rPr>
        <sz val="10"/>
        <rFont val="宋体"/>
        <charset val="134"/>
        <scheme val="minor"/>
      </rPr>
      <t>创造就业，促进增收</t>
    </r>
  </si>
  <si>
    <t>朗县2024年新风貌行动项目</t>
  </si>
  <si>
    <r>
      <rPr>
        <b/>
        <sz val="10"/>
        <color theme="1"/>
        <rFont val="宋体"/>
        <charset val="134"/>
        <scheme val="minor"/>
      </rPr>
      <t>建设内容：</t>
    </r>
    <r>
      <rPr>
        <sz val="10"/>
        <color theme="1"/>
        <rFont val="宋体"/>
        <charset val="134"/>
        <scheme val="minor"/>
      </rPr>
      <t xml:space="preserve">对朗县19个村开展积分制的推广、乡村治理新风貌行动。
</t>
    </r>
    <r>
      <rPr>
        <b/>
        <sz val="10"/>
        <color theme="1"/>
        <rFont val="宋体"/>
        <charset val="134"/>
        <scheme val="minor"/>
      </rPr>
      <t>可行性：</t>
    </r>
    <r>
      <rPr>
        <sz val="10"/>
        <color theme="1"/>
        <rFont val="宋体"/>
        <charset val="134"/>
        <scheme val="minor"/>
      </rPr>
      <t xml:space="preserve">提升乡村治理效能，推动乡村振兴建设，美化村容村貌，建立有序宜居环境。
</t>
    </r>
    <r>
      <rPr>
        <b/>
        <sz val="10"/>
        <color theme="1"/>
        <rFont val="宋体"/>
        <charset val="134"/>
        <scheme val="minor"/>
      </rPr>
      <t>必要性：</t>
    </r>
    <r>
      <rPr>
        <sz val="10"/>
        <color theme="1"/>
        <rFont val="宋体"/>
        <charset val="134"/>
        <scheme val="minor"/>
      </rPr>
      <t>改善村庄卫生状况，营造整洁美丽村庄。</t>
    </r>
  </si>
  <si>
    <t>工布江达县</t>
  </si>
  <si>
    <t>工布江达县生猪育肥项目</t>
  </si>
  <si>
    <t>仲莎乡麦巴村</t>
  </si>
  <si>
    <r>
      <rPr>
        <b/>
        <sz val="10"/>
        <rFont val="宋体"/>
        <charset val="134"/>
        <scheme val="minor"/>
      </rPr>
      <t>建设内容：</t>
    </r>
    <r>
      <rPr>
        <sz val="10"/>
        <rFont val="宋体"/>
        <charset val="134"/>
        <scheme val="minor"/>
      </rPr>
      <t xml:space="preserve">通过县级指导，企业管理，企业实施，企业养殖的方式，采购6061头生猪，位于工布江达县仲沙乡麦巴沟口标准化养殖场内企业集中育肥，进行销售。
</t>
    </r>
    <r>
      <rPr>
        <b/>
        <sz val="10"/>
        <rFont val="宋体"/>
        <charset val="134"/>
        <scheme val="minor"/>
      </rPr>
      <t>可行性：</t>
    </r>
    <r>
      <rPr>
        <sz val="10"/>
        <rFont val="宋体"/>
        <charset val="134"/>
        <scheme val="minor"/>
      </rPr>
      <t xml:space="preserve">该项目实施完成后，将改变其单一经济模式，将进一步提高工布江达县土地利用率、资源利用率，并合理开发农村劳力资源，可以有效提高村集体经济收入，扩宽群众收入渠道，还可以丰富经济结构多样性，引导和推动更多资本、技术、人才等要素向农村流动，调动广大农民的积极性、创造性，以产业促进乡村发展，贯彻落实习近平总书记提出的乡村振兴战略。
</t>
    </r>
    <r>
      <rPr>
        <b/>
        <sz val="10"/>
        <rFont val="宋体"/>
        <charset val="134"/>
        <scheme val="minor"/>
      </rPr>
      <t>必要性：</t>
    </r>
    <r>
      <rPr>
        <sz val="10"/>
        <rFont val="宋体"/>
        <charset val="134"/>
        <scheme val="minor"/>
      </rPr>
      <t xml:space="preserve">本项目的实施可以为工布江达县群众提供一定就业岗位，带动贫困户增加经济收入，并且可发展工布江达县养殖地域性和区域化的特色产业，提高土地利用率、资源利用率、吸纳农村闲置劳动力，提供可持续的经济收益，巩固脱贫攻坚成果。
</t>
    </r>
    <r>
      <rPr>
        <b/>
        <sz val="10"/>
        <rFont val="宋体"/>
        <charset val="134"/>
        <scheme val="minor"/>
      </rPr>
      <t>经营主体：</t>
    </r>
    <r>
      <rPr>
        <sz val="10"/>
        <rFont val="宋体"/>
        <charset val="134"/>
        <scheme val="minor"/>
      </rPr>
      <t>工布江达县乡村兴农发展有限责任公司</t>
    </r>
  </si>
  <si>
    <t>工布江达县乡村兴农发展有限责任公司</t>
  </si>
  <si>
    <r>
      <rPr>
        <b/>
        <sz val="10"/>
        <rFont val="宋体"/>
        <charset val="134"/>
        <scheme val="minor"/>
      </rPr>
      <t>经济效益：2</t>
    </r>
    <r>
      <rPr>
        <sz val="10"/>
        <rFont val="宋体"/>
        <charset val="134"/>
        <scheme val="minor"/>
      </rPr>
      <t xml:space="preserve">000万元的育肥项目，按现在市场价（生猪800元/头，养殖成本2500元（人工、水电、饲料、药品、保险），生猪成本800元+养殖成本2500=总成本3300元）即2000万元÷3300元=6061头，按生猪育肥期4-6个月为一个周期可达年出栏两批次。如按肥猪160公斤现在市场价肥猪3600元/头，（3600元/头-2500元饲养成本-800元生猪成本=300元/头利润）。年利润363.66万元（6061头*300元/头利润=181.8万元*年出栏2次=363.66万元)。预计收益脱贫户及监测户25%（90.9万元）低收入人群15%（54.5万元）企业周转资金40%（145.4万元）企业受益20%（72.8万元）,
</t>
    </r>
    <r>
      <rPr>
        <b/>
        <sz val="10"/>
        <rFont val="宋体"/>
        <charset val="134"/>
        <scheme val="minor"/>
      </rPr>
      <t>社会效益：</t>
    </r>
    <r>
      <rPr>
        <sz val="10"/>
        <rFont val="宋体"/>
        <charset val="134"/>
        <scheme val="minor"/>
      </rPr>
      <t>工布江达县水资源和林业资源丰富，打造绿色健康肉牛养殖的生态观光产业、精品产业、休闲产业，带动县域内旅游等产业协调发展，改善经济发展结构，推动工布江达县经济发展，助力乡村振兴。该项目最后以企业实际运营成本核算进行收益分全县9个乡（镇）脱贫户和监测户分别分红25%，低收入群众分红15%，企业周转资金40%，企业受益20%，将成本回收投入到下一批育肥项目，进行滚动使用。再此基础上该项目能够在一定程度上带动当地周边乡镇的就业，可在专业对口，条件符合的情况下为当地及周边村镇的大学毕业生提供就业岗位。</t>
    </r>
  </si>
  <si>
    <t>工布江达县牦牛育肥养殖项目</t>
  </si>
  <si>
    <t>工布江达县巴河镇嘎让村</t>
  </si>
  <si>
    <r>
      <rPr>
        <b/>
        <sz val="10"/>
        <rFont val="宋体"/>
        <charset val="134"/>
        <scheme val="minor"/>
      </rPr>
      <t>建设内容：</t>
    </r>
    <r>
      <rPr>
        <sz val="10"/>
        <rFont val="宋体"/>
        <charset val="134"/>
        <scheme val="minor"/>
      </rPr>
      <t xml:space="preserve">通过县级指导，企业管理，企业实施，企业养殖的方式，采购架子牛进行短期育肥；采购架子牛等实行企业养殖，培育牦牛经济杂交；采购架子牛实行企业育肥，膘情达标后进行销售。
</t>
    </r>
    <r>
      <rPr>
        <b/>
        <sz val="10"/>
        <rFont val="宋体"/>
        <charset val="134"/>
        <scheme val="minor"/>
      </rPr>
      <t>可行性</t>
    </r>
    <r>
      <rPr>
        <sz val="10"/>
        <rFont val="宋体"/>
        <charset val="134"/>
        <scheme val="minor"/>
      </rPr>
      <t xml:space="preserve">：该项目实施完成后，将改变其单一经济模式，将进一步提高工布江达县土地利用率、资源利用率，并合理开发农村劳力资源，可以有效提高村集体经济收入，扩宽群众收入渠道，还可以丰富经济结构多样性，引导和推动更多资本、技术、人才等要素向农村流动，调动广大农民的积极性、创造性，以产业促进乡村发展，贯彻落实习近平总书记提出的乡村振兴战略。
</t>
    </r>
    <r>
      <rPr>
        <b/>
        <sz val="10"/>
        <rFont val="宋体"/>
        <charset val="134"/>
        <scheme val="minor"/>
      </rPr>
      <t>必要性：</t>
    </r>
    <r>
      <rPr>
        <sz val="10"/>
        <rFont val="宋体"/>
        <charset val="134"/>
        <scheme val="minor"/>
      </rPr>
      <t xml:space="preserve">本项目的实施可以为工布江达县群众提供一定就业岗位，带动贫困户增加经济收入，并且可发展工布江达县养殖地域性和区域化的特色产业，提高土地利用率、资源利用率、吸纳农村闲置劳动力，提供可持续的经济收益，巩固脱贫攻坚成果。
</t>
    </r>
    <r>
      <rPr>
        <b/>
        <sz val="10"/>
        <rFont val="宋体"/>
        <charset val="134"/>
        <scheme val="minor"/>
      </rPr>
      <t>经营主体：</t>
    </r>
    <r>
      <rPr>
        <sz val="10"/>
        <rFont val="宋体"/>
        <charset val="134"/>
        <scheme val="minor"/>
      </rPr>
      <t>工布江达县乡村兴农发展有限责任公司</t>
    </r>
  </si>
  <si>
    <r>
      <rPr>
        <b/>
        <sz val="10"/>
        <rFont val="宋体"/>
        <charset val="134"/>
        <scheme val="minor"/>
      </rPr>
      <t>经济效益：</t>
    </r>
    <r>
      <rPr>
        <sz val="10"/>
        <rFont val="宋体"/>
        <charset val="134"/>
        <scheme val="minor"/>
      </rPr>
      <t xml:space="preserve">2000万总共采购1488头架子牛300公斤 每头牛9500元的成本 饲料成本3938元（5个月共计150天每天预计26.25元饲养成本）5-7个月出栏420公斤牦牛预计出售价格14000元每头牛毛利润562元 预计总毛利润83.6万元 （1488头*562元=83.6万元）脱贫户及监测户25%（21万元）低收入人群15%（12.5万元）企业周转资金40%（33.5万元）企业利润20%（16.7万元）。
</t>
    </r>
    <r>
      <rPr>
        <b/>
        <sz val="10"/>
        <rFont val="宋体"/>
        <charset val="134"/>
        <scheme val="minor"/>
      </rPr>
      <t>社会效益：</t>
    </r>
    <r>
      <rPr>
        <sz val="10"/>
        <rFont val="宋体"/>
        <charset val="134"/>
        <scheme val="minor"/>
      </rPr>
      <t>工布江达县水资源和林业资源丰富，打造绿色健康肉牛养殖的生态观光产业、精品产业、休闲产业，带动县域内旅游等产业协调发展，改善经济发展结构，推动工布江达县经济发展，助力乡村振兴。最后以企业实际运营成本核算进行收益分全县9个乡（镇）脱贫户和监测户分别分红25%，低收入群众分红15%，企业周转资金40%，企业受益20%。再此基础上该项目能够在一定程度上带动当地周边乡镇的就业，可在专业对口，条件符合的情况下为当地及周边村镇的大学毕业生提供就业岗位。</t>
    </r>
  </si>
  <si>
    <t>工布江达县仲莎乡念朗温泉康养项目</t>
  </si>
  <si>
    <t>结牧村</t>
  </si>
  <si>
    <r>
      <rPr>
        <b/>
        <sz val="10"/>
        <rFont val="宋体"/>
        <charset val="134"/>
        <scheme val="minor"/>
      </rPr>
      <t>建设内容：</t>
    </r>
    <r>
      <rPr>
        <sz val="10"/>
        <rFont val="宋体"/>
        <charset val="134"/>
        <scheme val="minor"/>
      </rPr>
      <t xml:space="preserve">
1、既有建筑改造：2#改扩建民宿498.09平方米、木桶间91.80平方米;
2、新建建筑：1#民宿174.60平方米、综合服务用房390.00平方米、餐饮用房269.10平方米、游泳馆 315.36平方米、温泉馆221.06 平方米、1#浴池包间43.00平方米.2#浴池包间43.00平方米、庭院帐篷5个；
3、拆除建筑：1#.2#.3#.4#浴池包间共110.01平方米、公共卫生间25.68平方米、杂物间20.95平方米、停车场502.52平方米、场地内铺装1项；附属工程：室外给排水1项、室外电气1项、室外挡墙41m、室外围墙12m、室外硬化1项等、大门1座、路灯25盏、土石方1项、设备购置1项；
4、补贴类：强纳村民宿1户、杰巴村
民宿1户。
</t>
    </r>
    <r>
      <rPr>
        <b/>
        <sz val="10"/>
        <rFont val="宋体"/>
        <charset val="134"/>
        <scheme val="minor"/>
      </rPr>
      <t>可行性：</t>
    </r>
    <r>
      <rPr>
        <sz val="10"/>
        <rFont val="宋体"/>
        <charset val="134"/>
        <scheme val="minor"/>
      </rPr>
      <t xml:space="preserve">项目建设符合各项政策及发展规划该项目的实施符合国家“十四五”旅游业发展规划中文化和旅游行业坚持稳中求进工作总基调，贯彻落实新发展理念，坚持文化和旅游融合发展，加快推进旅游业供给侧结构性改革，繁荣发展大众旅游，创新推动全域旅游，着力推动旅游业高资量发展，积极推进旅游业进一步融入国家战略体系。同时也是《西藏自治区国民经济和社会发展第十三个五年规划纲要》的具体落实，是满足西藏自治区十四五发展部署，满足社会经济发展的需要，将旅游业放在优先发展的位置，为旅游业营造优资发展环境，具有强有力的政策支持。
</t>
    </r>
    <r>
      <rPr>
        <b/>
        <sz val="10"/>
        <rFont val="宋体"/>
        <charset val="134"/>
        <scheme val="minor"/>
      </rPr>
      <t>必要性：</t>
    </r>
    <r>
      <rPr>
        <sz val="10"/>
        <rFont val="宋体"/>
        <charset val="134"/>
        <scheme val="minor"/>
      </rPr>
      <t>该项目是改善和提高当地村民生活质量的需要；该项目是巩固扶贫成果、助力乡村振兴的需要；该项目是社会主义新农村、构建和谐社会的需要。
经营主体：工布江达县仲莎乡结牧念朗温泉专业合作社。</t>
    </r>
  </si>
  <si>
    <t>改扩建</t>
  </si>
  <si>
    <t>工布江达县仲莎乡人民政府</t>
  </si>
  <si>
    <r>
      <rPr>
        <b/>
        <sz val="10"/>
        <rFont val="宋体"/>
        <charset val="134"/>
        <scheme val="minor"/>
      </rPr>
      <t>经济效益：</t>
    </r>
    <r>
      <rPr>
        <sz val="10"/>
        <rFont val="宋体"/>
        <charset val="134"/>
        <scheme val="minor"/>
      </rPr>
      <t xml:space="preserve">项目实施后日均接待客流量60人次，人均消费100元，每年可实现营收200余万元；民宿按照50元/人计价，按照月接待游客20人次计算，每年每户可实现增收1万元；温泉收益结余资金按照4:6比例分配，其中40%用于温泉日常经营，60%用于结牧村村民分红。温泉利益联结机制后期可根据经营状态调整充实。
</t>
    </r>
    <r>
      <rPr>
        <b/>
        <sz val="10"/>
        <rFont val="宋体"/>
        <charset val="134"/>
        <scheme val="minor"/>
      </rPr>
      <t>社会效益：</t>
    </r>
    <r>
      <rPr>
        <sz val="10"/>
        <rFont val="宋体"/>
        <charset val="134"/>
        <scheme val="minor"/>
      </rPr>
      <t>预估从每年收益中结算10万元交由乡政府设立乡村振兴资金，统筹管理使用在产业发展、低收入人群和临时救助帮扶对象上；促进本地剩余劳动力向第三产业转移，促进本地农旅融合产业发展。</t>
    </r>
  </si>
  <si>
    <t>已完成现场调研、
可行性研究报告、社会稳定风险评估报告、
初步设计正在进行。</t>
  </si>
  <si>
    <r>
      <rPr>
        <sz val="10"/>
        <rFont val="宋体"/>
        <charset val="134"/>
        <scheme val="minor"/>
      </rPr>
      <t>巩固提升村</t>
    </r>
    <r>
      <rPr>
        <b/>
        <sz val="10"/>
        <rFont val="宋体"/>
        <charset val="134"/>
        <scheme val="minor"/>
      </rPr>
      <t xml:space="preserve">
产业聚集村</t>
    </r>
  </si>
  <si>
    <t>错高乡太空舱民宿建设项目</t>
  </si>
  <si>
    <t>错高乡</t>
  </si>
  <si>
    <r>
      <rPr>
        <b/>
        <sz val="10"/>
        <rFont val="宋体"/>
        <charset val="134"/>
        <scheme val="minor"/>
      </rPr>
      <t>建设内容：</t>
    </r>
    <r>
      <rPr>
        <sz val="10"/>
        <rFont val="宋体"/>
        <charset val="134"/>
        <scheme val="minor"/>
      </rPr>
      <t xml:space="preserve">民宿设施设备采购，新建太空舱民宿，购置太空舱10套，长11.5米x宽3.3米x高3.2米，精装修，含空调、卫浴、窗帘、热水器及其他附属套配设施（给排水、电），提升游客住宿的舒适度，增加游客的旅游体验，实现村民经济增收。
</t>
    </r>
    <r>
      <rPr>
        <b/>
        <sz val="10"/>
        <rFont val="宋体"/>
        <charset val="134"/>
        <scheme val="minor"/>
      </rPr>
      <t>可行性：</t>
    </r>
    <r>
      <rPr>
        <sz val="10"/>
        <rFont val="宋体"/>
        <charset val="134"/>
        <scheme val="minor"/>
      </rPr>
      <t xml:space="preserve">该项目实施完成后，将改变其单一经济模式，将进一步提高工布江达县土地利用率、资源利用率，并合理开发农村劳力资源，可以有效提高村集体经济收入，扩宽群众收入渠道，还可以丰富经济结构多样性，引导和推动更多资本、技术、人才等要素向农村流动，调动广大农民的积极性、创造性，以产业促进乡村发展，贯彻落实习近平总书记提出的乡村振兴战略。
</t>
    </r>
    <r>
      <rPr>
        <b/>
        <sz val="10"/>
        <rFont val="宋体"/>
        <charset val="134"/>
        <scheme val="minor"/>
      </rPr>
      <t>必要性：</t>
    </r>
    <r>
      <rPr>
        <sz val="10"/>
        <rFont val="宋体"/>
        <charset val="134"/>
        <scheme val="minor"/>
      </rPr>
      <t xml:space="preserve">本项目的实施可以为工布江达县群众提供一定就业岗位，带动贫困户增加经济收入，并且可发展工布江达县养殖地域性和区域化的特色产业，提高土地利用率、资源利用率、吸纳农村闲置劳动力，提供可持续的经济收益，巩固脱贫攻坚成果。
</t>
    </r>
    <r>
      <rPr>
        <b/>
        <sz val="10"/>
        <rFont val="宋体"/>
        <charset val="134"/>
        <scheme val="minor"/>
      </rPr>
      <t>经营主体：</t>
    </r>
    <r>
      <rPr>
        <sz val="10"/>
        <rFont val="宋体"/>
        <charset val="134"/>
        <scheme val="minor"/>
      </rPr>
      <t>工布江达县乡村兴农发展有限责任公司</t>
    </r>
  </si>
  <si>
    <r>
      <rPr>
        <b/>
        <sz val="10"/>
        <rFont val="宋体"/>
        <charset val="134"/>
        <scheme val="minor"/>
      </rPr>
      <t>经济效益：</t>
    </r>
    <r>
      <rPr>
        <sz val="10"/>
        <rFont val="宋体"/>
        <charset val="134"/>
        <scheme val="minor"/>
      </rPr>
      <t xml:space="preserve">以企业合作+集体+群众，产业支撑群众收入，预计年均实现收益38万元，该项目后期以企业实际运营成本核算进行收益分红，全县9个乡（镇）脱贫户分红和监测户分红25%，低收入群众分红15%，企业周转资金40%，企业受益20%。
</t>
    </r>
    <r>
      <rPr>
        <b/>
        <sz val="10"/>
        <rFont val="宋体"/>
        <charset val="134"/>
        <scheme val="minor"/>
      </rPr>
      <t>社会效益：</t>
    </r>
    <r>
      <rPr>
        <sz val="10"/>
        <rFont val="宋体"/>
        <charset val="134"/>
        <scheme val="minor"/>
      </rPr>
      <t xml:space="preserve">本项目为本村提供3-5人就业岗位，培养相关的技术人员，带动全村10户26人增收，辐射带动重点帮扶对象。实现旅游扶贫、环境保护与社会效益的完美融合，有力促进当地旅游业的发展和解决当地老百姓、贫困户的就业、脱贫致富问题。再此基础上该项目能够在一定程度上带动项目建设地以及周边乡镇村的就业，可在专业对口，条件符合的情况下为当地及周边村镇的大学毕业生提供就业岗位，这不仅能增加项目建设地当地乡镇的经济收入，还能为周边村镇进行增收。
</t>
    </r>
  </si>
  <si>
    <t>工布江达县金达镇牦牛（犏牛）养殖项目</t>
  </si>
  <si>
    <t>金达镇</t>
  </si>
  <si>
    <r>
      <rPr>
        <b/>
        <sz val="10"/>
        <rFont val="宋体"/>
        <charset val="134"/>
        <scheme val="minor"/>
      </rPr>
      <t>建设内容：</t>
    </r>
    <r>
      <rPr>
        <sz val="10"/>
        <rFont val="宋体"/>
        <charset val="134"/>
        <scheme val="minor"/>
      </rPr>
      <t xml:space="preserve">通过县级指导，乡级管理，村级实施，补贴农户入户养殖，570余头，每户1-3头涉及农户200余户，村集体管理到户养殖的形式实施，资产确权至村集体，培育牦牛经济杂交。
</t>
    </r>
    <r>
      <rPr>
        <b/>
        <sz val="10"/>
        <rFont val="宋体"/>
        <charset val="134"/>
        <scheme val="minor"/>
      </rPr>
      <t>可行性：</t>
    </r>
    <r>
      <rPr>
        <sz val="10"/>
        <rFont val="宋体"/>
        <charset val="134"/>
        <scheme val="minor"/>
      </rPr>
      <t xml:space="preserve">草地资源丰富，乡、村领导、群众的养殖积极性高，养殖户都具备基本养殖技术，村级动物防疫员已全覆盖且具备牦牛经济杂交基本技术。 
</t>
    </r>
    <r>
      <rPr>
        <b/>
        <sz val="10"/>
        <rFont val="宋体"/>
        <charset val="134"/>
        <scheme val="minor"/>
      </rPr>
      <t>必要性：</t>
    </r>
    <r>
      <rPr>
        <sz val="10"/>
        <rFont val="宋体"/>
        <charset val="134"/>
        <scheme val="minor"/>
      </rPr>
      <t xml:space="preserve">2023年1月工布江达县获得“西藏自治区牧业强县”称号，按照乡村振兴“产业兴旺”总体要求，结合我县牦牛发展优势，通过政府引导、群众参与、科技先行，示范引领、统筹发展，“统一采购、统一入户、分户管理”的模式，建立有效可行的利益联结机制，激发养殖户的积极性，实现群众不离乡、不离土，就近就地解决增收问题，形成“乡乡有主导，村村有产业，户户有增收”的富民致富门路，通过该项目的实施不仅增加群众的收入，而且能扩大养殖规模。
</t>
    </r>
    <r>
      <rPr>
        <b/>
        <sz val="10"/>
        <rFont val="宋体"/>
        <charset val="134"/>
        <scheme val="minor"/>
      </rPr>
      <t>经营主体：</t>
    </r>
    <r>
      <rPr>
        <sz val="10"/>
        <rFont val="宋体"/>
        <charset val="134"/>
        <scheme val="minor"/>
      </rPr>
      <t>工布江达县金达镇人民政府、扎布村</t>
    </r>
  </si>
  <si>
    <t>工布江达县农业农村局</t>
  </si>
  <si>
    <r>
      <rPr>
        <b/>
        <sz val="10"/>
        <rFont val="宋体"/>
        <charset val="134"/>
        <scheme val="minor"/>
      </rPr>
      <t>经济效益：</t>
    </r>
    <r>
      <rPr>
        <sz val="10"/>
        <rFont val="宋体"/>
        <charset val="134"/>
        <scheme val="minor"/>
      </rPr>
      <t xml:space="preserve">实现项目入户，充分利用群众富裕草资源，开展母畜养殖，集中受孕，按3年2胎测算，待犊牛65公斤后向市场销售，每头约3500元，共计191万元\3年，奶制品归养殖户所有，收益由村集体统一管理，实行申报制度，继续投入到生产生活及群众分红当中，三年分红一次最终受益的40%群众分红，40%为周转资金，20%为村集体经济，带动扎布村56户261人增收。
</t>
    </r>
    <r>
      <rPr>
        <b/>
        <sz val="10"/>
        <rFont val="宋体"/>
        <charset val="134"/>
        <scheme val="minor"/>
      </rPr>
      <t>社会效益：</t>
    </r>
    <r>
      <rPr>
        <sz val="10"/>
        <rFont val="宋体"/>
        <charset val="134"/>
        <scheme val="minor"/>
      </rPr>
      <t>能够进一步转变传统养殖观念，提高群众的养殖积极性，在有效保护生态环境的基础上能够扩大养殖规模，引导牦牛养殖规范化、市场化。</t>
    </r>
  </si>
  <si>
    <t xml:space="preserve">庭院经济
</t>
  </si>
  <si>
    <t>工布江达县娘蒲乡牦牛（犏牛）养殖项目</t>
  </si>
  <si>
    <t>娘蒲乡</t>
  </si>
  <si>
    <r>
      <rPr>
        <b/>
        <sz val="10"/>
        <rFont val="宋体"/>
        <charset val="134"/>
        <scheme val="minor"/>
      </rPr>
      <t>建设内容：</t>
    </r>
    <r>
      <rPr>
        <sz val="10"/>
        <rFont val="宋体"/>
        <charset val="134"/>
        <scheme val="minor"/>
      </rPr>
      <t xml:space="preserve">通过县级指导，乡级管理，村级实施，补贴农户入户养殖，520余头，每户1-3头涉及农户180余户，资产确权至村集体，培育牦牛经济杂交。
</t>
    </r>
    <r>
      <rPr>
        <b/>
        <sz val="10"/>
        <rFont val="宋体"/>
        <charset val="134"/>
        <scheme val="minor"/>
      </rPr>
      <t>可行性：</t>
    </r>
    <r>
      <rPr>
        <sz val="10"/>
        <rFont val="宋体"/>
        <charset val="134"/>
        <scheme val="minor"/>
      </rPr>
      <t xml:space="preserve">草地资源丰富，乡、村领导、群众的养殖积极性高，养殖户都具备基本养殖技术，村级动物防疫员已全覆盖且具备牦牛经济杂交基本技术。 
</t>
    </r>
    <r>
      <rPr>
        <b/>
        <sz val="10"/>
        <rFont val="宋体"/>
        <charset val="134"/>
        <scheme val="minor"/>
      </rPr>
      <t>必要性：</t>
    </r>
    <r>
      <rPr>
        <sz val="10"/>
        <rFont val="宋体"/>
        <charset val="134"/>
        <scheme val="minor"/>
      </rPr>
      <t>2023年1月工布江达县获得“西藏自治区牧业强县”称号，按照乡村振兴“产业兴旺”总体要求，结合我县牦牛发展优势，通过政府引导、群众参与、科技先行，示范引领、统筹发展，“统一采购、统一入户、分户管理”的模式，建立有效可行的利益联结机制，激发养殖户的积极性，实现群众不离乡、不离土，就近就地解决增收问题，形成“乡乡有主导，村村有产业，户户有增收”的富民致富门路，通过该项目的实施不仅增加群众的收入，而且能扩大养殖规模。</t>
    </r>
    <r>
      <rPr>
        <b/>
        <sz val="10"/>
        <rFont val="宋体"/>
        <charset val="134"/>
        <scheme val="minor"/>
      </rPr>
      <t xml:space="preserve">
经营主体：</t>
    </r>
    <r>
      <rPr>
        <sz val="10"/>
        <rFont val="宋体"/>
        <charset val="134"/>
        <scheme val="minor"/>
      </rPr>
      <t>工布江达县娘蒲乡人民政府、岗纳村。</t>
    </r>
  </si>
  <si>
    <r>
      <rPr>
        <b/>
        <sz val="10"/>
        <rFont val="宋体"/>
        <charset val="134"/>
        <scheme val="minor"/>
      </rPr>
      <t>经济效益：</t>
    </r>
    <r>
      <rPr>
        <sz val="10"/>
        <rFont val="宋体"/>
        <charset val="134"/>
        <scheme val="minor"/>
      </rPr>
      <t xml:space="preserve">实现项目入户，充分利用群众富裕草资源，开展母畜养殖，集中受孕，按3年2胎测算，待犊牛65公斤后向市场销售，每头约3500元，共计315万元\3年，奶制品归养殖户所有，收益由村集体统一管理，进行下一批滚动牦牛入户，实行申报制度，继续投入到生产生活及群众分红当中，三年分红一次最终受益的40%群众分红，40%为周转资金，20%为村集体经济，带动各村60户276人增收。
</t>
    </r>
    <r>
      <rPr>
        <b/>
        <sz val="10"/>
        <rFont val="宋体"/>
        <charset val="134"/>
        <scheme val="minor"/>
      </rPr>
      <t>社会效益：</t>
    </r>
    <r>
      <rPr>
        <sz val="10"/>
        <rFont val="宋体"/>
        <charset val="134"/>
        <scheme val="minor"/>
      </rPr>
      <t>能够进一步转变传统养殖观念，提高群众的养殖积极性，在有效保护生态环境的基础上能够扩大养殖规模，引导牦牛养殖规范化、市场化。</t>
    </r>
  </si>
  <si>
    <t>工布江达县仲莎乡牦牛（犏牛）养殖项目</t>
  </si>
  <si>
    <t>仲莎乡</t>
  </si>
  <si>
    <r>
      <rPr>
        <b/>
        <sz val="10"/>
        <rFont val="宋体"/>
        <charset val="134"/>
        <scheme val="minor"/>
      </rPr>
      <t>建设内容：</t>
    </r>
    <r>
      <rPr>
        <sz val="10"/>
        <rFont val="宋体"/>
        <charset val="134"/>
        <scheme val="minor"/>
      </rPr>
      <t xml:space="preserve">通过县级指导，乡级管理，村级实施，补贴农户入户养殖，1250余头，每户1-3户涉及农户400余户，成年后交由企业集中育肥，进行销售。
</t>
    </r>
    <r>
      <rPr>
        <b/>
        <sz val="10"/>
        <rFont val="宋体"/>
        <charset val="134"/>
        <scheme val="minor"/>
      </rPr>
      <t>可行性：</t>
    </r>
    <r>
      <rPr>
        <sz val="10"/>
        <rFont val="宋体"/>
        <charset val="134"/>
        <scheme val="minor"/>
      </rPr>
      <t xml:space="preserve">仲莎乡是工布江达县的牦牛养殖核心区域之一，草地资源丰富，乡、村领导、群众的养殖积极性高，养殖户都具备基本养殖技术，村级动物防疫员已全覆盖。 
</t>
    </r>
    <r>
      <rPr>
        <b/>
        <sz val="10"/>
        <rFont val="宋体"/>
        <charset val="134"/>
        <scheme val="minor"/>
      </rPr>
      <t>必要性：</t>
    </r>
    <r>
      <rPr>
        <sz val="10"/>
        <rFont val="宋体"/>
        <charset val="134"/>
        <scheme val="minor"/>
      </rPr>
      <t xml:space="preserve">2023年1月工布江达县获得“西藏自治区牧业强县”称号，按照乡村振兴“产业兴旺”总体要求，结合我县牦牛发展优势，通过政府引导、群众参与、科技先行，示范引领、统筹发展，牦牛入户养殖“统一采购、统一入户、分户管理”的模式，建立有效可行的利益联结机制，激发养殖户的积极性，实现群众不离乡、不离土，就近就地解决增收问题，形成“乡乡有主导，村村有产业，户户有增收”的富民致富门路，已形成工布江达县牦牛养殖入户项目实施方案，通过该项目的实施不仅能增加群众的收入而且能有效扩大养殖规模，推动牦牛产业高质量平稳发展。
</t>
    </r>
    <r>
      <rPr>
        <b/>
        <sz val="10"/>
        <rFont val="宋体"/>
        <charset val="134"/>
        <scheme val="minor"/>
      </rPr>
      <t>经营主体：</t>
    </r>
    <r>
      <rPr>
        <sz val="10"/>
        <rFont val="宋体"/>
        <charset val="134"/>
        <scheme val="minor"/>
      </rPr>
      <t>仲莎乡人民政府</t>
    </r>
  </si>
  <si>
    <r>
      <rPr>
        <b/>
        <sz val="10"/>
        <rFont val="宋体"/>
        <charset val="134"/>
        <scheme val="minor"/>
      </rPr>
      <t>经济效益：</t>
    </r>
    <r>
      <rPr>
        <sz val="10"/>
        <rFont val="宋体"/>
        <charset val="134"/>
        <scheme val="minor"/>
      </rPr>
      <t xml:space="preserve">以政府+企业+基地+群众的模式，提高并推广群众养殖技术，实现村集体收入逐年递增，增加就业机会。带动全乡500余户增收，实现联村共建，效益共享，辐射带动重点帮扶村，架子牛（规格均为200-400公斤）集中育肥，（根据当时市场行情价格进行采购相对数量的牦牛），如按成本价平均为10000元/头，架子牛进行短期育肥4个月出栏，预计年出栏两次，再按市场价为15000元/头，毛利润400万元（15000元出售价-10000元牦牛成本-4000元饲料人工=1000元毛利润*2000头=200万元*年出栏两次共计400万元整），最后以企业实际运营成本核算进行收益分全乡带动全乡3个村集体70户290人，低收入群众分红20%，其他农户20%，项目周转资金40%，村集体受益20%。
</t>
    </r>
    <r>
      <rPr>
        <b/>
        <sz val="10"/>
        <rFont val="宋体"/>
        <charset val="134"/>
        <scheme val="minor"/>
      </rPr>
      <t>社会效益：</t>
    </r>
    <r>
      <rPr>
        <sz val="10"/>
        <rFont val="宋体"/>
        <charset val="134"/>
        <scheme val="minor"/>
      </rPr>
      <t>能够进一步转变传统养殖观念，提高群众的养殖积极性，在有效保护生态环境的基础上能够扩大养殖规模，引导牦牛养殖规范化、市场化。</t>
    </r>
  </si>
  <si>
    <t>工布江达县加兴乡牦牛（犏牛）养殖项目</t>
  </si>
  <si>
    <t>加兴乡</t>
  </si>
  <si>
    <r>
      <rPr>
        <b/>
        <sz val="10"/>
        <rFont val="宋体"/>
        <charset val="134"/>
        <scheme val="minor"/>
      </rPr>
      <t>建设内容：</t>
    </r>
    <r>
      <rPr>
        <sz val="10"/>
        <rFont val="宋体"/>
        <charset val="134"/>
        <scheme val="minor"/>
      </rPr>
      <t xml:space="preserve">通过县级指导，乡级管理，村级实施，补贴农户入户养殖，510余头，每户1-3户涉及农户150余户。
</t>
    </r>
    <r>
      <rPr>
        <b/>
        <sz val="10"/>
        <rFont val="宋体"/>
        <charset val="134"/>
        <scheme val="minor"/>
      </rPr>
      <t>可行性：</t>
    </r>
    <r>
      <rPr>
        <sz val="10"/>
        <rFont val="宋体"/>
        <charset val="134"/>
        <scheme val="minor"/>
      </rPr>
      <t xml:space="preserve">草地资源丰富，乡、村领导、群众的养殖积极性高，养殖户都具备基本养殖技术，村级动物防疫员已全覆盖且具备牦牛经济杂交基本技术。 
</t>
    </r>
    <r>
      <rPr>
        <b/>
        <sz val="10"/>
        <rFont val="宋体"/>
        <charset val="134"/>
        <scheme val="minor"/>
      </rPr>
      <t>必要性：</t>
    </r>
    <r>
      <rPr>
        <sz val="10"/>
        <rFont val="宋体"/>
        <charset val="134"/>
        <scheme val="minor"/>
      </rPr>
      <t xml:space="preserve">2023年1月工布江达县获得“西藏自治区牧业强县”称号，按照乡村振兴“产业兴旺”总体要求，结合我县牦牛发展优势，通过政府引导、群众参与、科技先行，示范引领、统筹发展，“统一采购、统一入户、分户管理”的模式，建立有效可行的利益联结机制，激发养殖户的积极性，实现群众不离乡、不离土，就近就地解决增收问题，形成“乡乡有主导，村村有产业，户户有增收”的富民致富门路，通过该项目的实施不仅增加群众的收入，而且能扩大养殖规模。
</t>
    </r>
    <r>
      <rPr>
        <b/>
        <sz val="10"/>
        <rFont val="宋体"/>
        <charset val="134"/>
        <scheme val="minor"/>
      </rPr>
      <t>经营主体：</t>
    </r>
    <r>
      <rPr>
        <sz val="10"/>
        <rFont val="宋体"/>
        <charset val="134"/>
        <scheme val="minor"/>
      </rPr>
      <t>工布江达加兴乡人民政府、吉朗村。</t>
    </r>
  </si>
  <si>
    <r>
      <rPr>
        <b/>
        <sz val="10"/>
        <rFont val="宋体"/>
        <charset val="134"/>
        <scheme val="minor"/>
      </rPr>
      <t>经济效益：</t>
    </r>
    <r>
      <rPr>
        <sz val="10"/>
        <rFont val="宋体"/>
        <charset val="134"/>
        <scheme val="minor"/>
      </rPr>
      <t xml:space="preserve">实现项目入户，充分利用群众富裕草资源，开展母畜养殖，集中受孕，按3年2胎测算，待犊牛65公斤后向市场销售，每头约3500元，共计315万元\3年，奶制品归养殖户所有，收益由村集体统一管理，实行申报制度，继续投入到生产生活及群众分红当中，三年分红一次最终受益的40%群众分红，40%为周转资金，20%为村集体经济，带动吉朗村现有68户332人增收。
</t>
    </r>
    <r>
      <rPr>
        <b/>
        <sz val="10"/>
        <rFont val="宋体"/>
        <charset val="134"/>
        <scheme val="minor"/>
      </rPr>
      <t>社会效益：</t>
    </r>
    <r>
      <rPr>
        <sz val="10"/>
        <rFont val="宋体"/>
        <charset val="134"/>
        <scheme val="minor"/>
      </rPr>
      <t>能够进一步转变传统养殖观念，提高群众的养殖积极性，在有效保护生态环境的基础上能够扩大养殖规模，引导牦牛养殖规范化、市场化。</t>
    </r>
  </si>
  <si>
    <t>工布江达县蓝莓种植项目</t>
  </si>
  <si>
    <t>工布江达县结地岗村</t>
  </si>
  <si>
    <r>
      <rPr>
        <b/>
        <sz val="10"/>
        <rFont val="宋体"/>
        <charset val="134"/>
        <scheme val="minor"/>
      </rPr>
      <t>建设内容：</t>
    </r>
    <r>
      <rPr>
        <sz val="10"/>
        <rFont val="宋体"/>
        <charset val="134"/>
        <scheme val="minor"/>
      </rPr>
      <t xml:space="preserve">利用工布江达镇结地岗村20多亩温室大棚，无土栽培蓝莓种植，购置（栽培基质、盆、灌溉系统、苗等）及附属设施建设。
</t>
    </r>
    <r>
      <rPr>
        <b/>
        <sz val="10"/>
        <rFont val="宋体"/>
        <charset val="134"/>
        <scheme val="minor"/>
      </rPr>
      <t>可行性：</t>
    </r>
    <r>
      <rPr>
        <sz val="10"/>
        <rFont val="宋体"/>
        <charset val="134"/>
        <scheme val="minor"/>
      </rPr>
      <t xml:space="preserve">该项目实施完成后，将改变其单一经济模式，将进一步提高工布江达县土地利用率、资源利用率，并合理开发农村劳力资源，可以有效提高村集体经济收入，扩宽群众收入渠道，还可以丰富经济结构多样性，引导和推动更多资本、技术、人才等要素向农村流动，调动广大农民的积极性、创造性，以产业促进乡村发展，贯彻落实习近平总书记提出的乡村振兴战略。
</t>
    </r>
    <r>
      <rPr>
        <b/>
        <sz val="10"/>
        <rFont val="宋体"/>
        <charset val="134"/>
        <scheme val="minor"/>
      </rPr>
      <t>必要性：</t>
    </r>
    <r>
      <rPr>
        <sz val="10"/>
        <rFont val="宋体"/>
        <charset val="134"/>
        <scheme val="minor"/>
      </rPr>
      <t xml:space="preserve">本项目的实施可以为工布江达县群众提供一定就业岗位，带动贫困户增加经济收入，并且可发展工布江达县养殖地域性和区域化的特色产业，提高土地利用率、资源利用率、吸纳农村闲置劳动力，提供可持续的经济收益，巩固脱贫攻坚成果。
</t>
    </r>
    <r>
      <rPr>
        <b/>
        <sz val="10"/>
        <rFont val="宋体"/>
        <charset val="134"/>
        <scheme val="minor"/>
      </rPr>
      <t>经营主体：</t>
    </r>
    <r>
      <rPr>
        <sz val="10"/>
        <rFont val="宋体"/>
        <charset val="134"/>
        <scheme val="minor"/>
      </rPr>
      <t>工布江达县乡村兴农发展有限责任公司。</t>
    </r>
  </si>
  <si>
    <r>
      <rPr>
        <b/>
        <sz val="10"/>
        <rFont val="宋体"/>
        <charset val="134"/>
        <scheme val="minor"/>
      </rPr>
      <t>效益分析：</t>
    </r>
    <r>
      <rPr>
        <sz val="10"/>
        <rFont val="宋体"/>
        <charset val="134"/>
        <scheme val="minor"/>
      </rPr>
      <t xml:space="preserve">项目建成后每亩种植400—450株，亩产挂果1500斤/*20亩=30000斤，按市场价50元/每斤，年售价约150万元，除去预计成本75万，预计年均实现收益75万， 预计收益脱贫户及监测户25%（18.75万元）低收入人群15%（11.25万元）企业周转资金40%（30万元）企业受益20%（15万元）。
</t>
    </r>
    <r>
      <rPr>
        <b/>
        <sz val="10"/>
        <rFont val="宋体"/>
        <charset val="134"/>
        <scheme val="minor"/>
      </rPr>
      <t>社会效益：</t>
    </r>
    <r>
      <rPr>
        <sz val="10"/>
        <rFont val="宋体"/>
        <charset val="134"/>
        <scheme val="minor"/>
      </rPr>
      <t>该项目后期以企业实际运营成本核算进行收益分红，全县9个乡（镇）脱贫户分红25%和监测户分红25%，低收入群众分红15%，企业周转资金40%，企业受益20%，另外运营方付结地岗村每年温室大棚租金26万元，收益全村38户125人。再此基础上该项目能够在一定程度上带动项目建设地以及周边乡镇村的就业，可在专业对口，条件符合的情况下为当地及周边村镇的大学毕业生提供就业岗位，这不仅能增加项目建设地当地乡镇的经济收入，还能为周边村镇进行增收。</t>
    </r>
  </si>
  <si>
    <t>错高乡杂拉村民宿建设项目</t>
  </si>
  <si>
    <t>杂拉村</t>
  </si>
  <si>
    <r>
      <rPr>
        <b/>
        <sz val="10"/>
        <rFont val="宋体"/>
        <charset val="134"/>
        <scheme val="minor"/>
      </rPr>
      <t>建设内容：</t>
    </r>
    <r>
      <rPr>
        <sz val="10"/>
        <rFont val="宋体"/>
        <charset val="134"/>
        <scheme val="minor"/>
      </rPr>
      <t xml:space="preserve">根据杂拉村群众住房条件及群众参与民宿发展意愿，利用群众住房25套及配套附属设施，通过政府补贴的方式，制定统一的标准，以补贴类的方式群众自行改造，群众自行改造实施，乡镇及相关行业部门组织验收，同时配套相关附属设施等。
</t>
    </r>
    <r>
      <rPr>
        <b/>
        <sz val="10"/>
        <rFont val="宋体"/>
        <charset val="134"/>
        <scheme val="minor"/>
      </rPr>
      <t>可行性：</t>
    </r>
    <r>
      <rPr>
        <sz val="10"/>
        <rFont val="宋体"/>
        <charset val="134"/>
        <scheme val="minor"/>
      </rPr>
      <t xml:space="preserve">以企业合作+集体+群众，产业支撑群众收入，预计年均实现收益150万元，约25户110余人，户均年增收6万余元，人均年增收1.5元。同时，可实现10余人就业岗位，培养相关旅游服务技术人员，带动本村10余人年均增收4余万元，辐射带动本村及周边村庄的旅游产业发展。
</t>
    </r>
    <r>
      <rPr>
        <b/>
        <sz val="10"/>
        <rFont val="宋体"/>
        <charset val="134"/>
        <scheme val="minor"/>
      </rPr>
      <t>必要性：</t>
    </r>
    <r>
      <rPr>
        <sz val="10"/>
        <rFont val="宋体"/>
        <charset val="134"/>
        <scheme val="minor"/>
      </rPr>
      <t>本项目可实现旅游产业、村庄环境与社会经济效益的完美融合，有力促进当地旅游业的发展和解决当地老百姓、脱贫户的就业、致富。再此基础上该项目能够在一定程度上带动全村旅游业的发生，带领全村“吃上旅游饭”可在专业对口，条件符合的情况下为当地及周边村镇的大学毕业生提供就业岗位，这不仅能增加项目建设地当的经济收入，还能为周边村庄进行带动增收。
经营主体：工布江达县乡村兴农发展有限责任公司</t>
    </r>
  </si>
  <si>
    <t>工布江达县错高乡人民政府</t>
  </si>
  <si>
    <r>
      <rPr>
        <b/>
        <sz val="10"/>
        <rFont val="宋体"/>
        <charset val="134"/>
        <scheme val="minor"/>
      </rPr>
      <t>经济效益：</t>
    </r>
    <r>
      <rPr>
        <sz val="10"/>
        <rFont val="宋体"/>
        <charset val="134"/>
        <scheme val="minor"/>
      </rPr>
      <t xml:space="preserve">通过与企业合作+村集体+群众的模式，带动群众利用“巴松措”旅游资源及住房，参与到旅游产业发展中，拓宽群众收入。项目实施后按入住3个月90天房价300一天可收益27000元一间总收益54万元/年除去运营成本18.9万元，预计收益35.1万元。同时可提供3人就业岗位，培养相关技术人员。每年收益中村民40%，村集体60%统筹使用，制定利益联结机制，重点向村内脱贫户、监测户分红，剩余资金用于发展村集体经济。
</t>
    </r>
    <r>
      <rPr>
        <b/>
        <sz val="10"/>
        <rFont val="宋体"/>
        <charset val="134"/>
        <scheme val="minor"/>
      </rPr>
      <t>社会效益：</t>
    </r>
    <r>
      <rPr>
        <sz val="10"/>
        <rFont val="宋体"/>
        <charset val="134"/>
        <scheme val="minor"/>
      </rPr>
      <t xml:space="preserve">实现旅游扶贫、环境保护与社会效益的完美融合，有力促进当地旅游业的发展和解决当地老百姓、贫困户的就业、脱贫致富问题。再此基础上该项目能够在一定程度上带动项目建设地以及周边乡镇村的就业，可在专业对口，条件符合的情况下为当地及周边村镇的大学毕业生提供就业岗位，这不仅能增加项目建设地当地乡镇的经济收入，还能为周边村镇进行增收。
</t>
    </r>
  </si>
  <si>
    <t>江达镇残障缝纫友谊合作社综合服务工程建设项目</t>
  </si>
  <si>
    <r>
      <rPr>
        <b/>
        <sz val="10"/>
        <rFont val="宋体"/>
        <charset val="134"/>
        <scheme val="minor"/>
      </rPr>
      <t>建设内容：</t>
    </r>
    <r>
      <rPr>
        <sz val="10"/>
        <rFont val="宋体"/>
        <charset val="134"/>
        <scheme val="minor"/>
      </rPr>
      <t xml:space="preserve">加工厂房占地面积273平方米，建筑面积1092平方米（包括装修）、硬化面积42立方米，购置设备：绣花机一套、编织机6套（预算价66万元包括：设备的购置、运费、安装）。
</t>
    </r>
    <r>
      <rPr>
        <b/>
        <sz val="10"/>
        <rFont val="宋体"/>
        <charset val="134"/>
        <scheme val="minor"/>
      </rPr>
      <t>可行性：</t>
    </r>
    <r>
      <rPr>
        <sz val="10"/>
        <rFont val="宋体"/>
        <charset val="134"/>
        <scheme val="minor"/>
      </rPr>
      <t xml:space="preserve">将发展服务业作为战略点，不断提高服务业比重和水平。要采取有效措施，为服务业发展创造有利环境，扩大规模，提高水平。
</t>
    </r>
    <r>
      <rPr>
        <b/>
        <sz val="10"/>
        <rFont val="宋体"/>
        <charset val="134"/>
        <scheme val="minor"/>
      </rPr>
      <t>必要性：</t>
    </r>
    <r>
      <rPr>
        <sz val="10"/>
        <rFont val="宋体"/>
        <charset val="134"/>
        <scheme val="minor"/>
      </rPr>
      <t xml:space="preserve">促进市场公平竞争，维护市场正常秩序，，着力解决市场体系不完善、政府干预过多和监管不到位问题，坚持放管并重，实行宽进严管，激发市场主体活力。降低准入门槛，促进就业就业创业。
</t>
    </r>
    <r>
      <rPr>
        <b/>
        <sz val="10"/>
        <rFont val="宋体"/>
        <charset val="134"/>
        <scheme val="minor"/>
      </rPr>
      <t>运营主体</t>
    </r>
    <r>
      <rPr>
        <sz val="10"/>
        <rFont val="宋体"/>
        <charset val="134"/>
        <scheme val="minor"/>
      </rPr>
      <t>：江达镇残障缝纫友谊合作社。</t>
    </r>
  </si>
  <si>
    <t>工布江达县乡村振兴局</t>
  </si>
  <si>
    <r>
      <rPr>
        <b/>
        <sz val="10"/>
        <rFont val="宋体"/>
        <charset val="134"/>
        <scheme val="minor"/>
      </rPr>
      <t>经济效益：</t>
    </r>
    <r>
      <rPr>
        <sz val="10"/>
        <rFont val="宋体"/>
        <charset val="134"/>
        <scheme val="minor"/>
      </rPr>
      <t xml:space="preserve">本项目建设后，能够进一步带动周边产业的综合发展，可为当地提供就业岗位50个，并培养相关技术人员，预计年净利润80万元。能够有效带动脱贫户89户 378人，脱贫监测户 17户 83人。
</t>
    </r>
    <r>
      <rPr>
        <b/>
        <sz val="10"/>
        <rFont val="宋体"/>
        <charset val="134"/>
        <scheme val="minor"/>
      </rPr>
      <t>社会效益：</t>
    </r>
    <r>
      <rPr>
        <sz val="10"/>
        <rFont val="宋体"/>
        <charset val="134"/>
        <scheme val="minor"/>
      </rPr>
      <t>而项目本身就可以安排多工种的就业岗110多个，计划优先从我县残疾人员中适合人员进行招聘，经培训后上岗，使之掌握一定的生产和工作技能，提高综合素质能力，有效发挥帮扶项目资金对农户特别是脱贫人口、防止返贫监测帮扶对象的带动作用，使其更多分享产业增值收益，不断增强自我发展能力，持续稳定增加收入，更好巩固拓展脱贫攻坚成果，通过以上多元化联农带农模式发展，让当地农户充分享受产业发展带来的红利。</t>
    </r>
  </si>
  <si>
    <t>工布江达县工布江达镇娘当村人居环境整治建设项目</t>
  </si>
  <si>
    <t>娘当村</t>
  </si>
  <si>
    <r>
      <rPr>
        <b/>
        <sz val="10"/>
        <rFont val="宋体"/>
        <charset val="134"/>
        <scheme val="minor"/>
      </rPr>
      <t>建设内容：</t>
    </r>
    <r>
      <rPr>
        <sz val="10"/>
        <rFont val="宋体"/>
        <charset val="134"/>
        <scheme val="minor"/>
      </rPr>
      <t xml:space="preserve">新建公厕39.16㎡（独立基础），植草砖路面1700.97㎡，售货亭51.84㎡，垃圾分类收集站6座（共计64.02㎡），新建启闭式取水口一座，新建道路硬化1875.5㎡，排水管网2530m（覆盖全村38户），村内局部给水管网906m（覆盖村内15户，解决冬季饮水困难），新建太阳能路灯38盏，新建农机仓库（停放村内收割机及拖拉机），透水砖路面55.90㎡，道路减速牌2座，高速涵洞排水工程一项，打麦场1200㎡，庭院整治38户，浴室改造38户。
</t>
    </r>
    <r>
      <rPr>
        <b/>
        <sz val="10"/>
        <rFont val="宋体"/>
        <charset val="134"/>
        <scheme val="minor"/>
      </rPr>
      <t>可行性：</t>
    </r>
    <r>
      <rPr>
        <sz val="10"/>
        <rFont val="宋体"/>
        <charset val="134"/>
        <scheme val="minor"/>
      </rPr>
      <t xml:space="preserve">该项目资金来源为国家投资，建设资金条件不影响项目建设的进度。该项目场址市政设施比较健全、政策良好，各项建设条件均满足项目建设所需，故该项目的建设是可行的。
</t>
    </r>
    <r>
      <rPr>
        <b/>
        <sz val="10"/>
        <rFont val="宋体"/>
        <charset val="134"/>
        <scheme val="minor"/>
      </rPr>
      <t>必要性：</t>
    </r>
    <r>
      <rPr>
        <sz val="10"/>
        <rFont val="宋体"/>
        <charset val="134"/>
        <scheme val="minor"/>
      </rPr>
      <t>项目地目前冬季饮水困难；污水管网破损严重，已无法维修；农用车库无处停放，造成损坏生锈；且该村属于旅游村庄，基础设施及村庄环境对旅游收益影响极大。本项目实施后，实现了自治区提出的“产业兴旺、生态宜居、乡风文明、治理有效、生活富裕”的总要求。全面提升了娘当村的综合形象，巩固拓展了脱贫攻坚成果，提高了广大农牧民群众的生活水平，发挥了工布江达县乡村振兴的领头作用，为维护社会和谐稳定，为工布江达县乡村建设全面推进具有良好的社会效益。</t>
    </r>
  </si>
  <si>
    <t>乡村振兴局</t>
  </si>
  <si>
    <t>改善社区环境：基础设施的改造和新建将改善娘当村的乡村环境，提升整个乡村的形象。促进社会和谐：基础设施改造和新建将促进社会的和谐与稳定。改善的给水和道路设施将减少农村地区的基础设施不平衡问题，提高农村居民的生活条件，缩小城乡差距。总体而言，工布江达县工布江达镇娘当村宜居宜业和美乡村建设项目的建设将带来居民生活品质的提升，促进经济发展，改善社区环境，促进社会和谐。这些社会效益将为娘当村的可持续发展和居民的幸福感做出重要贡献，促进村内增收50万元。</t>
  </si>
  <si>
    <t>办理用地等相关手续中</t>
  </si>
  <si>
    <t>工布江达县错高乡错高村人居环境整治建设项目</t>
  </si>
  <si>
    <t>布如自然村和错高自然村、麦措自然村</t>
  </si>
  <si>
    <r>
      <rPr>
        <b/>
        <sz val="10"/>
        <rFont val="宋体"/>
        <charset val="134"/>
        <scheme val="minor"/>
      </rPr>
      <t>建设内容：</t>
    </r>
    <r>
      <rPr>
        <sz val="10"/>
        <rFont val="宋体"/>
        <charset val="134"/>
        <scheme val="minor"/>
      </rPr>
      <t xml:space="preserve">布如自然村主要建设内容为入村主道15073.4平方米，村内片石道路1228.3平方米，分类垃圾棚1处，新建晾晒场75.64平方米，仿木防护栏杆237.7米，给排水工程各1项等一系基础设施工程。错高自然村主要建设内容为新建入户道路4339.39平方米，新建公厕39.16平方米，沟渠治理168.88米，排污维修工程等一系列基础设施；麦措姆自然村新建公厕39.16平方米，太阳能路灯27盏，新建垃圾分类棚1处等一系基础设施工程以及庭院整治补贴，卫浴改造提升补贴。
</t>
    </r>
    <r>
      <rPr>
        <b/>
        <sz val="10"/>
        <rFont val="宋体"/>
        <charset val="134"/>
        <scheme val="minor"/>
      </rPr>
      <t>可行性、必要性</t>
    </r>
    <r>
      <rPr>
        <sz val="10"/>
        <rFont val="宋体"/>
        <charset val="134"/>
        <scheme val="minor"/>
      </rPr>
      <t>：①本项目建设是加快乡村人居环境整治，提高人居环境质量，其中布如自然村集中排污、供水涉及8户，该村从未进行宜居村或美丽乡村建设，排污现状为该村村民多年前自行修建排污管道，距今已有十几年，且管道多处破损、外露，造成村内环境污染。给水现状为新建蓄水池1座及管网，现蓄水池太小且部分破损漏水，无法满足全村用水需求，也是十多年前当地村民自行修建，现主管道多处外露、老化，经常维修，使用极为不便，同时根据布如村位置的特殊性，布如村位于巴松措景区内，再结合村庄未来规划，将要打造成民宿，经稳压试验，容易爆管，且现有给水管道不能满足村庄未来的使用，同时该村沿着村内主路分布，较为集中。因此，建议新建给水、排污管网。错高自然村涉及2户排污工程，其原由为后期新建房屋。②本项目建设是大力推进乡村建设，为满足村民生活生产需要。布如村入村主干道路全长3923.94米（约4公里），全部为土路，路面坑洼泥泞、大面积积水，路面较窄，无法错车，存在交通安全隐患，一是满足布如村村民出行要求，二是为布如自然村后期旅游发展奠定基础，布如自然村的整个村庄全貌面向于巴松措，其为非常好的观景平台。布如村和麦措姆的路灯几乎无法使用，也有十几年了，其原有路灯蓄电池埋地，容易受潮，不方便维修，现新建路灯蓄电池在太阳能板下方</t>
    </r>
  </si>
  <si>
    <t>新建及改
造提升</t>
  </si>
  <si>
    <t>1、在项目建设期当地群众参加建设，发放劳动报酬155.53万元，建设期为当地提供20-30人临时就业，增加收入，提高务工人员经济收入。2、通过人居环境整治、美丽乡村建设等，基础设施得到改善的同时，切实改善农牧民生产生活条件，全面推进乡村振兴、推进农业农村现代化起到重要的作用。3、本次项目的建设一是满足当地村村民的出行要求，二是为布如自然村后期旅游发展奠定基础，布如自然村的整个村庄全貌面向于巴松措，其为非常好的观景平台。错高村是打造的岷山民宿，每年旅游高峰期入住率可达到98%，因此，要加强错高村内的基础设施建设，让游客有一个舒适的体验感。</t>
  </si>
  <si>
    <t>工布江达县仲莎乡那岗村人居环境整治建设项目</t>
  </si>
  <si>
    <t>那岗村</t>
  </si>
  <si>
    <r>
      <rPr>
        <b/>
        <sz val="10"/>
        <rFont val="宋体"/>
        <charset val="134"/>
        <scheme val="minor"/>
      </rPr>
      <t>建设内容：</t>
    </r>
    <r>
      <rPr>
        <sz val="10"/>
        <rFont val="宋体"/>
        <charset val="134"/>
        <scheme val="minor"/>
      </rPr>
      <t xml:space="preserve">
1、那岗村主干道破损修复430米，入户路351平方米，挡墙100米；仲村入户路181平方米；嘎斯麦村入户路230平方米；贡巴村主干道120米，入户路541平方米；贡巴村至娘村主干道1650米。
2、公厕2座，那岗村公厕28.12平方米、贡巴村公厕37.12平方米。
3、那岗村维修路灯10盏，新建路灯13盏；仲村维修路灯4盏，新建路灯12盏；嘎斯麦村维修路灯22盏，新建路灯3盏；贡巴村维修路灯9盏，新建路灯36盏；娘村新建路灯6盏。
4、那岗村新建取水口1座及管道1000m，村内饮水管道700米；仲村改造取水口1座，新建蓄水池1座、沉沙池1座、饮水主管2669米，解决16户用水需求；嘎斯麦村新建蓄水池1座、饮水主管200米；贡巴村新建蓄水池1座、饮水管道5402米；娘村不涉及给水工程。
5、那岗村新建4立方米独立化粪池23；仲村新建4立方米独立化粪池16座；嘎斯麦村对既有1100米污水管道清淤、雨水井改造18座、检查井改造9座，新建管道100米、检查井3座、集中化粪池3座、不能接入主管道的1户设置独立化粪池1座；贡巴村对既有1300米污水管道清淤、雨水口改造12座，新建排污管道380米、检查井17座、集中化粪池2座；娘村，新建排污管道35米、检查井2座、集中化粪池1座，不能接入主管道的1户设置独立化粪池1座。
6、庭院整治，庭院内硬化面积建议不小于30平方米，补贴116户。
7、庭院经济（修建庭院温室）补贴116户。
8、浴室改造补贴116户。
</t>
    </r>
    <r>
      <rPr>
        <b/>
        <sz val="10"/>
        <rFont val="宋体"/>
        <charset val="134"/>
        <scheme val="minor"/>
      </rPr>
      <t>可行性及必要性：</t>
    </r>
    <r>
      <rPr>
        <sz val="10"/>
        <rFont val="宋体"/>
        <charset val="134"/>
        <scheme val="minor"/>
      </rPr>
      <t>那岗村（辖那岗、仲、嘎斯麦、贡巴、娘5个自然村），116户(那岗村23户、仲村16户、嘎斯麦25户、贡巴村46户、娘村6户)，496人。为了适应当地的经济增长和社会发展需要，满足农村环境卫生和规划需求，提升整体形象，村落基础设施建设，是非常必要和紧迫的。本项目建设将村内人居环境整治，提高人居环境质量，部分主干道现状破损严重，少量入户路为土路，雨天泥泞不堪，本次修复破损主干道，新建入户道路，改善村庄道路交通条件，满足群众出行需求；村庄现有公厕为旱厕，卫生状况极差，新建水冲式公厕，既满足群众使用需求又改善村庄卫生环境；村内路灯大量已经损坏无法正常使用，通过维修路灯、新增路灯解决村庄照明问题；那岗村、嘎斯麦村现共用1个取水口，污水口较为简易，冬季水位下降，导致取水困难，那岗村内有4户群众入户管道仅为DN25管，且埋置深度不足，导致冬季饮水困难，本次那岗村新建取水口引至既有沉沙池，村内4户饮水管道重新敷设；仲村重建取水口，管道引至入村口主管网；嘎斯麦村，现状蓄水池较小，冬季群众普遍为常流水，冬季储水量不足，导致群众季节性饮水困难，本次增加蓄水池接入既有主管网；贡巴村现有人饮修建已近20年取水口、沉砂池均完好，沉沙池至蓄水池管道过小，导致蓄水池进水量很小，蓄水池进水管与出水管在一个高度，导致无法贮水，现有蓄水池容量不足，已不能满足现有村庄人口的使用需求，蓄水池至村庄主管道仅为DN63管道，村内入户支管均为群众自建，材质较差，接管工艺差，多处漏损，村内出现季节性用水困难。那岗村、仲村未建设排污设施，群众户厕多为旱厕，严重影响村庄环境卫生，本次建设分散式排污设施，将极大的改善村庄卫生环境，提高群众生活品质；嘎斯麦村既有污水管网未设置末端化粪池，污水直排到河道，严重影响生态环境，本次对既有污水管网提升，新建管网末端化粪池，不能接入主管网的户新建独立化粪池；贡巴村既有污水管网未设置末端化粪池，污水直排到河道，严重影响生态环境，村内有一段管网排水坡度设置不当，导致污水经常倒灌到群众家里，已严重影响该户群众生活，本次对既有污水管网提升，对倒灌段管网进行拆除重建，并新建管网末端化粪池；娘村既有污水管网未设置末端化粪池，污水直排，有一户因地势原因未能接入到管网，新建管网末端化粪池，不能接入主管网的户新建独立化粪池。</t>
    </r>
  </si>
  <si>
    <t>改善农村经济发展状况和落后的农村工作生活居住条件，提高群众生活质量和水平，提高村庄整体功能，激发群众参与度，改善投资环境，促进村庄产业发展，加快城镇化步伐，实现农村现代化，带动116户496人受益</t>
  </si>
  <si>
    <t>庭院经济（58万元）</t>
  </si>
  <si>
    <t>工布江达县仲莎乡麦巴村人居环境整治建设项目</t>
  </si>
  <si>
    <t>麦巴村</t>
  </si>
  <si>
    <r>
      <rPr>
        <b/>
        <sz val="10"/>
        <rFont val="宋体"/>
        <charset val="134"/>
        <scheme val="minor"/>
      </rPr>
      <t>建设内容：</t>
    </r>
    <r>
      <rPr>
        <sz val="10"/>
        <rFont val="宋体"/>
        <charset val="134"/>
        <scheme val="minor"/>
      </rPr>
      <t xml:space="preserve">
1、村内主干道修复3661.7平方米、入户道路4052.2平方米，挡墙修复105米；
2、公厕1座，建筑面积33.06平方米；
3、新建50立方米蓄水池1座，饮水管道1000米；
4、新建排污主管3299米，检查井135座，入户支管1720米，户内支管870米，集中化粪池4座，分户化粪池5座及其相应排污配套设施；
5、新建路灯20盏，维修路灯20盏；
6、庭院整治；庭院内硬化面积建议不小于30平方米，补贴91户；
7、村集体经济（庭院经济入户养殖模式）每户一头牛，补贴91户；
8、浴室改造补贴91户。
</t>
    </r>
    <r>
      <rPr>
        <b/>
        <sz val="10"/>
        <rFont val="宋体"/>
        <charset val="134"/>
        <scheme val="minor"/>
      </rPr>
      <t>可行性及必要性</t>
    </r>
    <r>
      <rPr>
        <sz val="10"/>
        <rFont val="宋体"/>
        <charset val="134"/>
        <scheme val="minor"/>
      </rPr>
      <t>：村内主干道破损严重，入户路未硬化或硬化破损，整个麦巴村只有一栋公厕且在村头，村内排污设施仅十多户接入排污管网（修建年代久远已堵塞）且居民较为集中，经过现场走访踏勘，麦巴村和玉塘居住点更适合采取排污管网方式、达叶居住点仅4户更适合采取独立化粪池，且采用管网总造价约292万，独立化粪池约330万；麦巴村和玉塘居住点87户仅共用一个蓄水池40m³导致村民家水量很小或冬季无水可用等情况，本次修建一座50m³新蓄水池以提供麦巴村55户居民使用，原有蓄水池供玉塘居住点32户居民使用，可改善整村饮水不足等情况；麦巴村在2023年新建了40盏路灯，根据村民反应及现场踏勘，现有的路灯有20盏已损坏且数量远远不足，故而本次新建40盏路灯、维修损坏的12盏路灯能达到居民日常需求；本项目通过村内道路工程、排污工程、路灯工程、垃圾分类等一系列工程，可使原村庄存在“脏、乱、差”、日常生活污水乱排放等现象得到明显改善，</t>
    </r>
  </si>
  <si>
    <t>改善农村经济发展状况和落后的农村工作生活居住条件，提高群众生活质量和水平，提高村庄整体功能，激发群众参与度，改善投资环境，促进村庄产业发展，加快城镇化步伐，实现农村现代化，带动91户236人受益</t>
  </si>
  <si>
    <t>庭院经济（91万元）</t>
  </si>
  <si>
    <t>工布江达县朱拉乡柳四朗村人居环境整治建设项目</t>
  </si>
  <si>
    <t>柳四朗自然村、白拉自然村</t>
  </si>
  <si>
    <r>
      <rPr>
        <b/>
        <sz val="10"/>
        <rFont val="宋体"/>
        <charset val="134"/>
        <scheme val="minor"/>
      </rPr>
      <t>建设内容：</t>
    </r>
    <r>
      <rPr>
        <sz val="10"/>
        <rFont val="宋体"/>
        <charset val="134"/>
        <scheme val="minor"/>
      </rPr>
      <t>柳四朗自然村主要建设内容为新建入户道路7040.46平方米，村内主干道路拆除新建5164.21平方米，分类垃圾棚2处，给水工程主管2515米、蓄水池、沉沙池各1座，涉及供水59户，排污工程主管道2700米，涉及59户；白拉自然村新建入户道路2819.75平方米，给水工程新建蓄水池1座，排污工程主管2500米涉及58户；两个自然村新建太阳能路灯96盏，维修8盏，以及庭院整治补贴，卫浴改造提升补贴</t>
    </r>
    <r>
      <rPr>
        <b/>
        <sz val="10"/>
        <rFont val="宋体"/>
        <charset val="134"/>
        <scheme val="minor"/>
      </rPr>
      <t>。
可行性、必要性：</t>
    </r>
    <r>
      <rPr>
        <sz val="10"/>
        <rFont val="宋体"/>
        <charset val="134"/>
        <scheme val="minor"/>
      </rPr>
      <t>①本项目建设是加快乡村人居环境整治，提高人居环境质量，其中柳四朗自然村集中排污涉及59户，白拉自然村涉及58户排污工程，两个自然村现状为村内大多数为旱厕，生活污水，村民将自家管道从厕所、厨房接出后，直接排到周围的河沟或自然散排，整个村庄无化粪池，造成环境污染，该村村庄布局分布为村内主干道两侧，较为集中，因此采用污水管网统一排放至三级沉淀池。②柳四朗村新建蓄水池1座及管网涉及59户。现蓄水池太小，原有蓄水池建设于十几年前，其管道老化、破损严重，随着村内发展，人口牲畜增加，经稳压试验，现供水管道不能满足村内供水需求。同时，柳四朗村位于朱拉乡国家湿地公园内，集中收集处理有效保护当地环境。③白拉自然村，新建蓄水池1座，根据现在实际需求，原有蓄水池太小，一入冬时全村就处于供水不足问题。同时由于在树林下，经常堵塞，不方便清理。④路灯几乎无法使用，也有十几年了，其原有路灯蓄电池埋地，容易受潮，不方便维修，现新建路灯蓄电池在太阳能板下方。⑤柳四朗村主干道路拆除新建，根据现场走访，一是主干道较窄，无法错车.同时，道路多部分为土路或碎石路面且路面破损严重，给当地农牧民的出现造成了不便;二是主干道破损严重，凹凸不平，一遇到下雨天，路面积水严重,无法排出。入户道路工程，现村内入户道路基本为土路，雨季时,整个村内显得十分脏乱差，入户道路影响村民出行，通过项目建成后使朱拉乡柳四朗村基础设施和环境得到相应的改善。</t>
    </r>
  </si>
  <si>
    <t>工布江达
县乡村振兴局</t>
  </si>
  <si>
    <t>1、在项目建设期当地群众参加建设，发放劳动报酬147.88万元，建设期为当地提供20-30人临时就业，增加收入，提高当地务工人员经济收入。以及建材、运输等相关产业的发展，能够一定程度的带动周边的就业和商业的发展，对促进当地经济发展。2、通过人居环境整治、美丽乡村建设等，基础设施得到改善的同时，切实改善农牧民生产生活条件，全面推进乡村振兴、推进农业农村现代化起到重要的作用。3、本项目建设为村内基础设施建设，主要为排污工程、围墙工程、道路工程，为朱拉乡柳四朗自然村和白拉自然村进一步提升人居环境水平，加快推进新时代美丽乡村建设目标。</t>
  </si>
  <si>
    <t>已完成现场调研、
可行性研究报告、社会稳定风险评估报告、初步设计即将完成。</t>
  </si>
  <si>
    <t>工布江达县娘蒲乡朝朗村人居环境整治建设项目</t>
  </si>
  <si>
    <t>朝朗村</t>
  </si>
  <si>
    <r>
      <rPr>
        <b/>
        <sz val="10"/>
        <rFont val="宋体"/>
        <charset val="134"/>
        <scheme val="minor"/>
      </rPr>
      <t>建设内容：</t>
    </r>
    <r>
      <rPr>
        <sz val="10"/>
        <rFont val="宋体"/>
        <charset val="134"/>
        <scheme val="minor"/>
      </rPr>
      <t xml:space="preserve">1、波阿村饮用水提升新建新建水源点（含截潜流取水口及蓄水池各一座），DN160聚乙烯PE100管2100米， DN32聚乙烯PE100管330米，入户取水埋地闸阀井32座；维修路灯22盏；污水排放新建4立方米钢筋混凝土化粪池32座；庭院整治32户，每户院内硬化50平方米等.2、波那村饮用水提升新建DN110聚乙烯PE100管1200米，DN32聚乙烯PE100管250米，入户取水埋地闸阀井24座；维修路灯20盏；污水排放污水排放新建4立方米钢筋混凝土化粪池24座；庭院整治24户，每户院内硬化50平方米等。3、德牧村饮用水提升德牧村新建增压泵房一座及水井一口，DN110聚乙烯PE100管500米，DN32聚乙烯PE100管320米，入户取水埋地闸阀井14座；维修路灯16盏；污水排放新建3立方米玻璃钢化粪池15座；庭院整治14户，每户院内硬化50平方米等。4、道路工程：新建连接省道205乡村道路17346.49平方米，入户道路4338.23平方米等。
</t>
    </r>
    <r>
      <rPr>
        <b/>
        <sz val="10"/>
        <rFont val="宋体"/>
        <charset val="134"/>
        <scheme val="minor"/>
      </rPr>
      <t>可行性、必要性：</t>
    </r>
    <r>
      <rPr>
        <sz val="10"/>
        <rFont val="宋体"/>
        <charset val="134"/>
        <scheme val="minor"/>
      </rPr>
      <t>本项目建设加快乡村人居环境整治，提高人居环境质量建设，娘蒲乡朝纳村为纯牧区村庄，村内生产生活基础条件相对较差，村庄现有供水管网由于埋深较浅，未到冻土层以下，管道冻胀现象严重，造成管网堵塞严重，取水口、蓄水池出现严重冻融现象，现有取水口冬季水源出现萎缩，已不能满足居民饮水需求；村内无污水排放系统；路灯由于建设时间长远现均已损坏不能使用，无法起到照明作用，给居民夜晚出行带来严重不便；大部分居民入户道路及村内道路均为土路，雨雪天气道路泥泞不堪，通行困难。村内牧民庭院杂草丛生，凌乱不堪。因此急需解决以上问题，以提高居民基础配套条件，提高居民生活质量。</t>
    </r>
  </si>
  <si>
    <t>提升朝朗村基础设施配套条件，改善朝朗村人居环境，提高当地70户牧民生活水准，同时在实施期间可直接带动群众增收120万元</t>
  </si>
  <si>
    <t>工布江达县加兴乡加兴村人居环境整治建设项目</t>
  </si>
  <si>
    <t>加兴村</t>
  </si>
  <si>
    <r>
      <rPr>
        <b/>
        <sz val="10"/>
        <rFont val="宋体"/>
        <charset val="134"/>
        <scheme val="minor"/>
      </rPr>
      <t>建设内容：</t>
    </r>
    <r>
      <rPr>
        <sz val="10"/>
        <rFont val="宋体"/>
        <charset val="134"/>
        <scheme val="minor"/>
      </rPr>
      <t>1.混泥土道路维修与新建工程：混泥土道路维修8650㎡，新建350㎡。2.入户道路新建1200㎡。3.庭院整治内57户补贴。4.庭院整治外（1）补贴。5.庭院整治外（3）补贴。6.庭院经济57户补贴。7.混泥土护栏80m。8.路灯新建25盏，维修21盏。9.新建公共卫生间1座38.34㎡。10.排污工程包含新建主管道DN300长度约2700m，新建入户支管DN200长度2010m，新建检查井130座,末端新增三级沉淀池。11.背水台新建45个(含村公房)。12.消防水池回填110m³。13.饮水工程包含蓄水池处新增加给水主管290m采用PE管DN50（1Mpa）m， 入户支管DN32（1Mpa）长度约为280m，每户增设供水井及背水台。管道埋深1.0m。14.全村卫浴提升改造共57户，含给排水、通电、热水器等，补贴。15.打麦场地硬化680㎡。16.村口标识牌1个</t>
    </r>
    <r>
      <rPr>
        <b/>
        <sz val="10"/>
        <rFont val="宋体"/>
        <charset val="134"/>
        <scheme val="minor"/>
      </rPr>
      <t>。
可行性、必要性：</t>
    </r>
    <r>
      <rPr>
        <sz val="10"/>
        <rFont val="宋体"/>
        <charset val="134"/>
        <scheme val="minor"/>
      </rPr>
      <t>①该项目建设是加快乡村人居环境整治，提高人居环境质量，其中村内排污涉及57户，村内大多数为旱厕，生活污水，村民将自家管道从厕所、厨房接出后，直接排到周围的河沟或自然散排，整个村庄无化粪池，造成环境污染，该村村庄布局分布为村内主干道两侧，较为集中，因此采用污水管网统一排放至三级沉淀池。②村内含有13户修建比较晚，当时管道布局未考虑到，当全村饮用水时，水量不足，需对蓄水池处新增加主管与入户管。③路灯年久老化，需对其其原有路灯进行维修，在新建部分路灯覆盖全村。④村内主干道路拆除新建，根据现场走访，一是主干道破损严重，凹凸不平，一遇到下雨天，路面积水严重,无法排出;二是主干道部分道路还为土路。入户道路工程，现村内入户道路部分为土路，部分损坏严重，雨季时,整个村内显得十分脏乱差，入户道路影响村民出行，通过项目建成后使加兴村基础设施和环境得到相应的改善。</t>
    </r>
  </si>
  <si>
    <t>改善农村经济发展状况和落后的农村工作生活居住条件，提高群众生活质量和水平，提高村庄整体功能，激发群众参与度，改善投资环境，促进村庄产业发展，加快城镇化步伐，实现农村现代化，带动57户353人受益.</t>
  </si>
  <si>
    <t>庭院经济（57万元）</t>
  </si>
  <si>
    <t>工布江达县朱拉乡吉木雄村人居环境整治建设项目</t>
  </si>
  <si>
    <t>吉木雄村</t>
  </si>
  <si>
    <r>
      <rPr>
        <b/>
        <sz val="10"/>
        <rFont val="宋体"/>
        <charset val="134"/>
        <scheme val="minor"/>
      </rPr>
      <t>建设内容：</t>
    </r>
    <r>
      <rPr>
        <sz val="10"/>
        <rFont val="宋体"/>
        <charset val="134"/>
        <scheme val="minor"/>
      </rPr>
      <t xml:space="preserve">新建入户硬化1104.72㎡（200mm砼面层），破损路面修复100㎡（200mm砼面层），新建公厕39.16㎡，新建太阳能路灯70盏。钢带增强聚乙烯螺旋波纹管排污管网2810m（该村局部集中，在集中区域建设管网统一排放）。新建4立方米钢筋混凝土化粪池17座（未接入管网的住户新建化粪池），庭院整治（围墙整治2087.15m，院内整治一项），浴室改造52户。
</t>
    </r>
    <r>
      <rPr>
        <b/>
        <sz val="10"/>
        <rFont val="宋体"/>
        <charset val="134"/>
        <scheme val="minor"/>
      </rPr>
      <t>可行性、必要性：</t>
    </r>
    <r>
      <rPr>
        <sz val="10"/>
        <rFont val="宋体"/>
        <charset val="134"/>
        <scheme val="minor"/>
      </rPr>
      <t>项目地目前排水设施全部瘫痪，村内散排导致村内气味恶臭，本次需新建排水等相关基础设施。本项目实施后，实现了自治区提出的“产业兴旺、生态宜居、乡风文明、治理有效、生活富裕”的总要求。全面提升了吉木雄村的综合形象，巩固拓展了脱贫攻坚成果，提高了广大农牧民群众的生活水平，发挥了工布江达县乡村振兴的领头作用，为维护社会和谐稳定，为工布江达县乡村建设全面推进具有良好的社会效益。</t>
    </r>
  </si>
  <si>
    <t>本项目实施后，实现了巩固拓展脱贫攻坚成果与乡村振兴建设的有效衔接。全面提升吉木雄村的人居环境及窗口作用，带动了全县的乡村建设，改善了吉木雄村的人居环境，提升了吉木雄村的外部形象，提高了项目区人民群众的生活水平。完善了吉木雄村的基础配套设施，推动了工布江达县乡村振兴建设。为工布江达县经济社会全面发展，为维护边区稳定、社会和谐具有良好的社会效益，不仅如此，本项目的实施，将极大的改善吉木雄村的人居环境，为促进乡村经济的发展、社会经济结构调整而提供良好的基础条件，有利地改善现在基础设施状况，有利于促进乡村经济环境的协调发展，方便区域内农牧民的生产生活，体现“以人为本、全面发展构建和谐社会”的指导思想，提高党和和政府的形象和信誉，是一个民心工程，且促进村内增收46.06万元。</t>
  </si>
  <si>
    <t>工布江达县工布江达镇宾格村人居环境整治建设项目</t>
  </si>
  <si>
    <t>宾格村</t>
  </si>
  <si>
    <r>
      <rPr>
        <b/>
        <sz val="10"/>
        <rFont val="宋体"/>
        <charset val="134"/>
        <scheme val="minor"/>
      </rPr>
      <t>建设内容：</t>
    </r>
    <r>
      <rPr>
        <sz val="10"/>
        <rFont val="宋体"/>
        <charset val="134"/>
        <scheme val="minor"/>
      </rPr>
      <t xml:space="preserve">给水提升：给水主管4410m，给水支管2632m，新建蓄水池及取水口1座，（原水源地萎缩、干枯，新建取水口将解决整村饮水问题），新建水台26座；
结合已有排水管道提升改造（雨污合流）：改造382.5m，新建钢带增强聚乙烯螺旋波纹管排污管网3357.5m，三级沉淀池1座，新建4立方米钢筋混凝土化粪池2座；
道路修复5562.11㎡，新建道路848.21㎡（200mm砼面层），新建1.5m高挡墙254.45m（预防山体滑坡），新建3m高挡墙175.76m（保护路基），新建路灯28盏，维修路灯19盏，新建村牌2个，庭院整治45户（果蔬种植），浴室改造45户。
</t>
    </r>
    <r>
      <rPr>
        <b/>
        <sz val="10"/>
        <rFont val="宋体"/>
        <charset val="134"/>
        <scheme val="minor"/>
      </rPr>
      <t>可行性及必要性：</t>
    </r>
    <r>
      <rPr>
        <sz val="10"/>
        <rFont val="宋体"/>
        <charset val="134"/>
        <scheme val="minor"/>
      </rPr>
      <t>宾格村45户，162人。为了适应当地的经济增长和社会发展需要，满足农村环境卫生和规划需求，提升整体形象，村落基础设施建设，是非常必要和紧迫的。本项目建设将村内人居环境整治，提高人居环境质量，原有水原地萎缩、干枯，本次对水源地进行新建以解决整村饮水问题，新建入户道路，改善群众出行条件；村内只有部分居民污水管网覆盖，大部分无污水管网，既有污水管网未设置末端化粪池，污水直排到河道，严重影响生态环境，本次对既有污水管网提升，新建末端化粪池，未连接排污管网的每户新建1座4立方米独立化粪池；村内路灯大量已经损坏无法正常使用，通过维修路灯、新增路灯解决村庄照明问题。</t>
    </r>
  </si>
  <si>
    <t>促进社会和谐：基础设施改造和新建将促进社会的和谐与稳定。改善的给水和道路设施将减少农村地区的基础设施不平衡问题，提高农村居民的生活条件，缩小城乡差距。促进村内增收82.16万元。</t>
  </si>
  <si>
    <t>工布江达县巴河镇雪卡村人居环境整治建设项目</t>
  </si>
  <si>
    <t>雪卡村</t>
  </si>
  <si>
    <r>
      <rPr>
        <b/>
        <sz val="10"/>
        <rFont val="宋体"/>
        <charset val="134"/>
        <scheme val="minor"/>
      </rPr>
      <t>建设内容：</t>
    </r>
    <r>
      <rPr>
        <sz val="10"/>
        <rFont val="宋体"/>
        <charset val="134"/>
        <scheme val="minor"/>
      </rPr>
      <t xml:space="preserve">建设装配式农副产品销售点一座，建筑面积120㎡；建设观光采摘一体温室大棚1500㎡，吸引游客参观采摘，增加收入；路灯新建30盏，灯杆6m，为太阳能路灯；维修太阳能路灯17盏；公共卫生间1座，建筑面积38.34㎡；建设排污工程主管道DN300长度约4500m，入户支管DN200长度2100m,末端设置三级沉淀池；建设给水工程主管3550m，蓄水池、沉沙池各1座，涉及供水79户；卫浴提升改造79户，含给排水、通电、热水器等；村口标识牌1座；购买垃圾转运车厢一个；庭院整治79户，硬化路面30m²，10cm厚，种植花草，果树等；庭院经济79户，规划庭院内建设小型温室，以便增加群众收入。
</t>
    </r>
    <r>
      <rPr>
        <b/>
        <sz val="10"/>
        <rFont val="宋体"/>
        <charset val="134"/>
        <scheme val="minor"/>
      </rPr>
      <t>可行性、必要性：</t>
    </r>
    <r>
      <rPr>
        <sz val="10"/>
        <rFont val="宋体"/>
        <charset val="134"/>
        <scheme val="minor"/>
      </rPr>
      <t>①本项目建设是加快乡村人居环境整治，提高人居环境质量，其中集中排污、供水涉及79户，该村从未进行宜居村或美丽乡村建设，排污现状为管道距今已有十几年，且管道多处破损、外露，造成村内环境污染。给水现状为新建蓄水池1座及管网，现蓄水池海拔较低且部分破损漏水，无法满足全村用水需求，也是十多年前修建，现主管道多处外露、老化，村内每年断续停水几个月之久，使用极为不便，同时根据雪卡村位置的特殊性，位于巴松措景区的必经之路，再结合村庄未来规划，将要打造成民宿，经稳压试验，村内水压严重不足，且现有给水管道不能满足村庄未来的使用，同时该村沿着村内主路分布，较为集中。因此，建议新建给水、排污管网。建设农副产品销售点和观光采摘大棚能够依托巴松措庞大的人流量给村民带来可观的利润收入。通过项目建成后使巴河镇雪卡村基础设施和环境得到相应的改善。</t>
    </r>
  </si>
  <si>
    <t>通过对基础设施建设、人居环境提升和村容村貌整治的处理，改善农村经济发展状况和落后的农村工作生活居住条件，提高群众生活质量和水平，提高村庄整体功能，激发群众参与度，改善投资环境，促进村庄产业发展，加快城镇化步伐，实现农村现代化，打造成设施配套完善，宜居、乐居、安居的新型农村，79户353人受益。</t>
  </si>
  <si>
    <t>已完成现场调研、
可行性研究报告、社会稳定风险评估报告、
初步设计正在进行</t>
  </si>
  <si>
    <t>工布江达县东玛村农田水渠维修建设项目</t>
  </si>
  <si>
    <t>东玛村</t>
  </si>
  <si>
    <r>
      <rPr>
        <sz val="10"/>
        <rFont val="宋体"/>
        <charset val="134"/>
        <scheme val="minor"/>
      </rPr>
      <t>1、区域1新建452m，2、区域2新建985m，3、区域3新建491m，新建钢管2324m，蓄水、沉沙池40m</t>
    </r>
    <r>
      <rPr>
        <sz val="10"/>
        <rFont val="宋体"/>
        <charset val="134"/>
        <scheme val="minor"/>
      </rPr>
      <t>³</t>
    </r>
    <r>
      <rPr>
        <sz val="10"/>
        <rFont val="宋体"/>
        <charset val="134"/>
        <scheme val="minor"/>
      </rPr>
      <t>，现有水渠维修16008㎡，新建沟渠堤坝9处。</t>
    </r>
  </si>
  <si>
    <t>该项目对农田的产量、农作物的生产及农业方面的经济效益的提升有着很可观的提高和帮助，满足新农村建设背景下农民对农业生产的需求，时而增加农业经济效益促进新农村。预计带动收益195户，预计收益人口：755人，其中：巩固已脱贫户数31户。巩固已脱贫人数93人。</t>
  </si>
  <si>
    <t>工布江达县巴河镇（甲热村）产业配套道路建设项目</t>
  </si>
  <si>
    <t>甲热村</t>
  </si>
  <si>
    <t>新建道路4公里，共12000㎡，新建桥梁一座</t>
  </si>
  <si>
    <t>该项目的建设有利于提高当地的交通便利。也有利于林下经济的采集运输。带动89户373人增收，在此基础上，辐射带动附近其他村农户发展。预计吸收本地劳动力60人，带动务工增收60万元</t>
  </si>
  <si>
    <t>工布江达县农村生活垃圾清运项目</t>
  </si>
  <si>
    <t>工布江达县9个乡镇</t>
  </si>
  <si>
    <t>面向全县9个乡镇按照15万标准补贴，实施农村生活垃圾收集、转运、清理等</t>
  </si>
  <si>
    <t>1.建立农牧区环卫保洁队伍，健全长效运作机制。建立固定的清扫保洁队伍，采取“户前三包”、村规民约和专业保洁相结合的办法，建立起环境卫生保洁长效机制。2.建立健全垃圾收集运输机制。各村保洁人员负责本村公共场所的清扫保洁和垃圾收集清运工作，保障垃圾收集工作无死角、无遗漏。农户负责自家庭院及房前屋后的环境卫生保洁，并将垃圾收集后送到本村的垃圾收集点。预计带动收益：7137户。预计收益人口：30596人。其中，巩固已脱贫户数1359户。巩固已脱贫人数4768人。</t>
  </si>
  <si>
    <t>工布江达县娘蒲乡古觉村小流域治理</t>
  </si>
  <si>
    <t>娘蒲乡古觉村</t>
  </si>
  <si>
    <t>河堤治理建堤防总长0.75km。工程1项，坡形护栏工程300㎡。符合村民自身利益，具有较好的群众基础，社会支持度及配合度较高</t>
  </si>
  <si>
    <t>工布江达县发改委</t>
  </si>
  <si>
    <t>工布江达县金达镇叶村入村道路硬化项目</t>
  </si>
  <si>
    <t>金达镇叶村</t>
  </si>
  <si>
    <t>道路工程10090㎡，错车道工程266㎡，土石方工程1项，挡土墙工程270m3，涵洞工程25m，桥梁工程1m，交安工程1项，坡形护栏工程300㎡。符合村民自身利益，具有较好的群众基础，社会支持度及配合度较高</t>
  </si>
  <si>
    <t>工布江达县工布江达镇孜嘎村灌溉水渠建设项目</t>
  </si>
  <si>
    <t>孜嘎村</t>
  </si>
  <si>
    <t>新建6km灌溉干渠，建设支渠若干，以及取水口、分水口、陡槽、农道桥工程等附属设施，建成后将灌溉耕地300多亩。</t>
  </si>
  <si>
    <t>工布江达镇人民政府</t>
  </si>
  <si>
    <t>该项目对农田的产量、农作物的生产及农业方面的经济效益的提升有着很可观的提高和帮助，满足新农村建设背景下农民对农业生产的需求，时而增加农业经济效益促进新农村。计划发放劳务报酬规模：60万元，预计带动收益70户，预计收益人口：313人，其中：巩固已脱贫户数15户。巩固已脱贫人数44人。</t>
  </si>
  <si>
    <t>以工代赈方式实施</t>
  </si>
  <si>
    <t>工布江达镇嘎旦等三个村农田灌溉水渠建设项目</t>
  </si>
  <si>
    <t>嘎旦等三个村</t>
  </si>
  <si>
    <t>新建3km灌溉水渠，维修1km灌溉水渠，建成后将灌溉耕地200多亩。</t>
  </si>
  <si>
    <t>该项目对农田的产量、农作物的生产及农业方面的经济效益的提升有着很可观的提高和帮助，满足新农村建设背景下农民对农业生产的需求，时而增加农业经济效益促进新农村。计划发放劳务报酬规模：32万元，预计带动收益98户，预计收益人口：363人，其中：巩固已脱贫户数23户。巩固已脱贫人数96人。</t>
  </si>
  <si>
    <t>工布江达县娘蒲乡岗纳村宜居宜业和美乡村建设项目</t>
  </si>
  <si>
    <t>岗纳村</t>
  </si>
  <si>
    <r>
      <rPr>
        <b/>
        <sz val="10"/>
        <rFont val="宋体"/>
        <charset val="134"/>
        <scheme val="minor"/>
      </rPr>
      <t>建设内容：</t>
    </r>
    <r>
      <rPr>
        <sz val="10"/>
        <rFont val="宋体"/>
        <charset val="134"/>
        <scheme val="minor"/>
      </rPr>
      <t xml:space="preserve">1. 混凝土入户路21297.47㎡，9个自然村全覆盖长度约5.5km，村内原为土路无硬化。2. 路灯照明新建74盏，维修14盏，村内有8个自然村无路灯照明，原有1个自然村路灯照明损坏需要维修。3. 排污工程。，原村庄无排污管道等，村庄为高海拔地区，冻土及村庄为牧区，牧区使用时间短，故修建88户4m³小型化粪池。4. 给水工程。朵色布自然村目前现有水源冬季干枯，出现无水引用的情况，主要对此自然村修建打井取水、输水泵房、饮水管道、入户供水井等；甲噶自然村村内管道埋深过浅，冬季冻裂，饮水困难，主要对此自然村维修入村饮水管道、入户供水井等；羌达自然村新原有打井取水的水源出现水温高、水源气味出现硫磺等异味，主要对此自然村修建取水口、蓄水池及部分饮水管道（取水口至原水泵房）等；塔欧扎自然村村内管道埋深过浅，冬季冻裂，饮水困难，主要对此自然村维修取水口、新建蓄水池、维修饮全部水管道及入户供水井等；全村每户的入户成品水池。5. 卫浴提升改造88户，含给排水、通电、热水器等，原村内无卫浴。6. 公共厕所提升改造。7. 垃圾分类。四处自然村垃圾转运车厢，目前全村原有三处垃圾堆放区，环保部门正在实施的三处垃圾转运站。8. 村口标识1处。
</t>
    </r>
    <r>
      <rPr>
        <b/>
        <sz val="10"/>
        <rFont val="宋体"/>
        <charset val="134"/>
        <scheme val="minor"/>
      </rPr>
      <t>可行性及必要性：</t>
    </r>
    <r>
      <rPr>
        <sz val="10"/>
        <rFont val="宋体"/>
        <charset val="134"/>
        <scheme val="minor"/>
      </rPr>
      <t>为了补齐基础设施短板、提高供水保障能力、提升居住环境实施该项目很有必要。</t>
    </r>
  </si>
  <si>
    <t>改善农村经济发展状况和落后的农村工作生活居住条件，提高群众生活质量和水平，提高村庄整体功能，激发群众参与度，改善投资环境，促进村庄产业发展，加快城镇化步伐，实现农村现代化，带动86户514人受益</t>
  </si>
  <si>
    <t>工发改发【2022】266号</t>
  </si>
  <si>
    <t>工布江达县金达镇色江娘宜居宜业和美乡村建设项目</t>
  </si>
  <si>
    <t>色江娘</t>
  </si>
  <si>
    <r>
      <rPr>
        <b/>
        <sz val="10"/>
        <rFont val="宋体"/>
        <charset val="134"/>
        <scheme val="minor"/>
      </rPr>
      <t>色江娘建设内容：</t>
    </r>
    <r>
      <rPr>
        <sz val="10"/>
        <rFont val="宋体"/>
        <charset val="134"/>
        <scheme val="minor"/>
      </rPr>
      <t xml:space="preserve">新建公厕39.16㎡，新建主干道347.58㎡（200mm砼面层），新建入户道路612.17㎡（200mm砼面层），破损道路修复2228.47㎡（200mm砼面层），新建三级沉淀池1座，钢带增强聚乙烯螺旋波纹管排水管网1500m（该村由于较为集中，散排对环境影响较大，本次设置统一排放），内径1m检查井69座，新建路灯17盏，维修路灯11盏，垃圾分类收集点10.67㎡，新建取水口1座，蓄水池1座，新建给水管网1850m，新建水台30座。色江卧建设内容：新建公厕39.16㎡，新建主干道2007.15㎡（200mm砼面层），新建入户道路861.38㎡（200mm砼面层），2m高挡土墙121.12m（保护路基），三级沉淀池1座，内径1m检查井86座，新建路灯17盏，垃圾分类收集站10.69㎡，新建污水管网1100m，新建给水管网1950m，新建水台19座，新建取水口1座，蓄水池1座，浴室改造52户（色江娘30户，色江卧22户），庭院经济52户（院内大棚种植，色江娘30户，色江卧22户），庭院整治52户（色江娘30户，色江卧22户）。
</t>
    </r>
    <r>
      <rPr>
        <b/>
        <sz val="10"/>
        <rFont val="宋体"/>
        <charset val="134"/>
        <scheme val="minor"/>
      </rPr>
      <t>可行性</t>
    </r>
    <r>
      <rPr>
        <sz val="10"/>
        <rFont val="宋体"/>
        <charset val="134"/>
        <scheme val="minor"/>
      </rPr>
      <t xml:space="preserve">：该项目资金来源为国家投资，建设资金条件不影响项目建设的进度。该项目场址市政设施比较健全、政策良好，各项建设条件均满足项目建设所需，故该项目的建设是可行的。
</t>
    </r>
    <r>
      <rPr>
        <b/>
        <sz val="10"/>
        <rFont val="宋体"/>
        <charset val="134"/>
        <scheme val="minor"/>
      </rPr>
      <t>必要性：</t>
    </r>
    <r>
      <rPr>
        <sz val="10"/>
        <rFont val="宋体"/>
        <charset val="134"/>
        <scheme val="minor"/>
      </rPr>
      <t>项目地目前排水设施全部瘫痪，村内散排导致村内气味恶臭，本次需新建排水等相关基础设施。本项目实施后，实现了自治区提出的“产业兴旺、生态宜居、乡风文明、治理有效、生活富裕”的总要求。全面提升了色江娘村的综合形象，巩固拓展了脱贫攻坚成果，提高了广大农牧民群众的生活水平，发挥了工布江达县乡村振兴的领头作用，为维护社会和谐稳定，为工布江达县乡村建设全面推进具有良好的社会效益。</t>
    </r>
  </si>
  <si>
    <t>加强基础设施建设优先发展示范村，提高现代化水平，对实现全面建设乡村振兴奋斗目标，巩固拓展脱贫攻坚成果，富强民主文明和谐的社会主义现代化国家具有决定性意义。乡村建设是我国提高全民族文化素质的基本保障，随着我国经济的发展，人民生活水平的不断提高，社会就业环境的影响，逐步实施更高更全宜居宜业的乡村振兴建设，不仅是社会进步的需要，也是广大人民群众的需要。为了适应新形势下对社会的需求，社会各界积极对乡村基础设施建设进行了各种形势的投资。乡村振兴建设对今后事业的发展，振兴中华，培养和造就高素质的复合型人才，促进国富民强，都具有十分重要的现实意义，促进村内增收59.09万元。</t>
  </si>
  <si>
    <t>工发改发【2022】234号</t>
  </si>
  <si>
    <t>庭院经济（26万元）</t>
  </si>
  <si>
    <t>工布江达县金达镇扎布村宜居宜业和美乡村建设项目</t>
  </si>
  <si>
    <t>扎布村</t>
  </si>
  <si>
    <r>
      <rPr>
        <b/>
        <sz val="10"/>
        <rFont val="宋体"/>
        <charset val="134"/>
        <scheme val="minor"/>
      </rPr>
      <t>建设内容：</t>
    </r>
    <r>
      <rPr>
        <sz val="10"/>
        <rFont val="宋体"/>
        <charset val="134"/>
        <scheme val="minor"/>
      </rPr>
      <t xml:space="preserve">
1、新建入户路820平方米。
2、既有污水管网新建末端集中化粪池3座，4立方米独立化粪池8座。
3、新建路灯44盏，维修路灯15盏。
4、新建公厕1座，建筑面积64.17平方米及相关附属工程。
5、新建灌溉取水口3座，引水管道830米，渠道3500米及配套设施。
6、村庄旁河道修建河提605米。
7、新建垃圾收集点3个。
7、庭院整治，庭院内建议硬化面积不小于30平方米，补贴52户。
8、入户养殖补贴，娟姗奶牛52头，每户一头（52户）。
9、浴室改造补贴52户。
</t>
    </r>
    <r>
      <rPr>
        <b/>
        <sz val="10"/>
        <rFont val="宋体"/>
        <charset val="134"/>
        <scheme val="minor"/>
      </rPr>
      <t>可行性及必要性：</t>
    </r>
    <r>
      <rPr>
        <sz val="10"/>
        <rFont val="宋体"/>
        <charset val="134"/>
        <scheme val="minor"/>
      </rPr>
      <t>扎布村52户，266人。为了适应当地的经济增长和社会发展需要，满足农村环境卫生和规划需求，提升整体形象，村落基础设施建设，是非常必要和紧迫的。本项目建设将村内人居环境整治，提高人居环境质量，新建入户道路，改善群众出行条件；村内既有污水管网已覆盖44户，尚有8户未覆盖，既有污水管网未设置末端化粪池，污水直排到河道，严重影响生态环境，本次对既有污水管网提升，新建末端化粪池，未覆盖的8户每户新建1座4立方米独立化粪池；村内路灯大量已经损坏无法正常使用，通过维修路灯、新增路灯解决村庄照明问题；村庄现有公厕为旱厕，卫生状况极差，新建水冲式公厕，既满足群众使用需求又改善村庄卫生环境；新建灌溉工程，解决271亩农田灌溉问题；村庄旁河道已严重影响岸边2户村民的生命财产安全，新建防洪堤，保护人民生命财产安全；村内现状缺少垃圾收集点，新建垃圾收集点，改善垃圾乱丢乱弃现象。</t>
    </r>
  </si>
  <si>
    <t>改善农村经济发展状况和落后的农村工作生活居住条件，提高群众生活质量和水平，提高村庄整体功能，激发群众参与度，改善投资环境，促进村庄产业发展，加快城镇化步伐，实现农村现代化，52户266人受益。</t>
  </si>
  <si>
    <t xml:space="preserve">已完成现场调研、
可行性研究报告、社会稳定风险评估报告、
初步设计正在进行。
</t>
  </si>
  <si>
    <t>工布江达县金达镇拉荣村宜居宜业和美乡村建设项目</t>
  </si>
  <si>
    <t>拉荣村</t>
  </si>
  <si>
    <r>
      <rPr>
        <b/>
        <sz val="10"/>
        <rFont val="宋体"/>
        <charset val="134"/>
        <scheme val="minor"/>
      </rPr>
      <t>建设内容：</t>
    </r>
    <r>
      <rPr>
        <sz val="10"/>
        <rFont val="宋体"/>
        <charset val="134"/>
        <scheme val="minor"/>
      </rPr>
      <t xml:space="preserve">新建硬化道路4336.25㎡（200mm砼面层），新建入户道路857.42㎡（200mm砼面层），新建排水沟499.25m，暗沟23m，新建1.5-2m挡土墙175.16m（保护路基），新建排水管涵37m（冲沟排水，3处冲沟排水，一处道路排水），4立方米钢筋混凝土化粪池33座，新建路灯17盏，维修路灯16盏，新建垃圾分类收集点10.67㎡，浴室改造33户，庭院整治33户，庭院经济33户（果蔬种植）。
</t>
    </r>
    <r>
      <rPr>
        <b/>
        <sz val="10"/>
        <rFont val="宋体"/>
        <charset val="134"/>
        <scheme val="minor"/>
      </rPr>
      <t>可行性：</t>
    </r>
    <r>
      <rPr>
        <sz val="10"/>
        <rFont val="宋体"/>
        <charset val="134"/>
        <scheme val="minor"/>
      </rPr>
      <t xml:space="preserve">该项目资金来源为国家投资，建设资金条件不影响项目建设的进度。该项目场址市政设施比较健全、政策良好，各项建设条件均满足项目建设所需，故该项目的建设是可行的。
</t>
    </r>
    <r>
      <rPr>
        <b/>
        <sz val="10"/>
        <rFont val="宋体"/>
        <charset val="134"/>
        <scheme val="minor"/>
      </rPr>
      <t>必要性：</t>
    </r>
    <r>
      <rPr>
        <sz val="10"/>
        <rFont val="宋体"/>
        <charset val="134"/>
        <scheme val="minor"/>
      </rPr>
      <t>项目地目前主干道75%未硬化，下雨天行人及车辆通行困难；村内无排水设施，目前村内排水为散排。本项目实施后，实现了自治区提出的“产业兴旺、生态宜居、乡风文明、治理有效、生活富裕”的总要求。全面提升了拉荣村的综合形象，巩固拓展了脱贫攻坚成果，提高了广大农牧民群众的生活水平，发挥了工布江达县乡村振兴的领头作用，为维护社会和谐稳定，为工布江达县乡村建设全面推进具有良好的社会效益。</t>
    </r>
  </si>
  <si>
    <t>基础设施建设，改善人居环境， 提升了公共服务水平，民生福祉达到新水平，人民群众安居乐业，实现了西藏自治区提出的“产业兴旺、生态宜居、乡风文明、治理有效、生活富裕”的总要求。为维护边区稳定、社会和谐、共享脱贫攻坚小康成果，具有良好的社会效益，促进村内增收32.10万元。</t>
  </si>
  <si>
    <t>工发改发【2022】239号</t>
  </si>
  <si>
    <t>庭院经济（16.5万元）</t>
  </si>
  <si>
    <t>工布江达县金达镇多其木村宜居宜业和美乡村建设项目</t>
  </si>
  <si>
    <t>多其木村</t>
  </si>
  <si>
    <t xml:space="preserve">
建设内容：
1、多其木村主路1748.2米，入户路2652.1平方米，混凝土管涵110米，混凝土边沟660米；唐布自然村入户路1063平方米。
2、多其木村新建4立方米独立化粪池58座，新建9立方米独立化粪池1座，解决57户及村委会、村集体茶馆排污需求；唐布自然村新建4立方米独立化粪池13座，解决13户的排污需求。
3、多其木村维修路灯10盏，新建路灯52盏；唐布自然村新建路灯13盏。
4、多其木村新建取水口1座、沉沙池1座、蓄水池1座、饮水主管1760米、入户管4200米、入户取水井+背水台60座，解决57户及村委会、村集体茶馆、幼儿园用水需求；唐布自然村取水口1座、沉沙池1座、蓄水池1座、饮水主管1479米、入户管910米、入户取水井+背水台13座，新建解决13户用水需求。
5、多其木村新建垃圾收集点3个；唐布自然村新建垃圾收集点2个。
6、庭院整治，庭院内建议硬化面积不小于30平方米，补贴70户。
7、村集体经济（庭院经济，入户养殖模式），牦牛70头，每户一头。
8、浴室改造补贴70户。
可行性及必要性：多其木村（含唐布自然村），70户，410人。为了适应当地的经济增长和社会发展需要，满足农村环境卫生和规划需求，提升整体形象，村落基础设施建设，是非常必要和紧迫的。本项目建设将村内人居环境整治，提高人居环境质量，主干道现状破损严重，道路缺失排水边沟、管涵，导致雨水排水不畅，淤积在低洼处，入户路现状均为土路，雨天泥泞不堪，本次修复破损主干道，新建入户道路，改善村庄道路交通条件，满足群众出行需求；本村未建设排污设施，群众户厕多为旱厕，严重影响村庄环境卫生，本次建设分散式排污设施，将极大的改善村庄卫生环境，提高群众生活品质；多其木村内路灯大量已经损坏无法正常使用，唐布自然村内现状无照明路灯，通过维修路灯、新增路灯解决村庄照明问题；多其木村、唐布自然村现状取水为一根PE管在河道直接取水，十分简陋，无沉沙设施，现状蓄水池容量不足，饮水管道埋置户很浅，甚至大段管道直接裸露在地表，导致管道冬季上冻，户内背水台已严重损坏，本次重建饮水系统，解决村庄季节性饮水困难；村内现状缺少垃圾收集点，新建垃圾收集点，改善垃圾乱丢乱弃现象。</t>
  </si>
  <si>
    <t>改善农村经济发展状况和落后的农村工作生活居住条件，提高群众生活质量和水平，提高村庄整体功能，激发群众参与度，改善投资环境，促进村庄产业发展，加快城镇化步伐，实现农村现代化，70户410人受益。</t>
  </si>
  <si>
    <t>庭院经济（70万元）</t>
  </si>
  <si>
    <t>工布江达县金达镇仲村宜居宜业和美乡村建设项目</t>
  </si>
  <si>
    <t>仲村</t>
  </si>
  <si>
    <r>
      <rPr>
        <b/>
        <sz val="10"/>
        <rFont val="宋体"/>
        <charset val="134"/>
        <scheme val="minor"/>
      </rPr>
      <t>建设内容：</t>
    </r>
    <r>
      <rPr>
        <sz val="10"/>
        <rFont val="宋体"/>
        <charset val="134"/>
        <scheme val="minor"/>
      </rPr>
      <t xml:space="preserve">仲村主要建设内容为维修照明工程29.00盏、道路修复2072.40m2、入户硬化648.50m2、打麦场硬化1240.00m2、管道维修工程1.00项、背水台45.00 座、引水渠1.00 座、沉砂池1.00座、100m3蓄水池1.00座、农机仓库150㎡，铁丝网围栏100.00m、警示牌1.00座、道路破除修复100.00㎡、管道工程1.00项、格栅池1.00座、调节池1.00座、厌氧池1.00座、沉淀池1.00座、道路破除修复4068.00m2、公共厕所一项，庭院整治41户和庭院经济41户等一系基础设施工程。
</t>
    </r>
    <r>
      <rPr>
        <b/>
        <sz val="10"/>
        <rFont val="宋体"/>
        <charset val="134"/>
        <scheme val="minor"/>
      </rPr>
      <t>可行性、必要性：</t>
    </r>
    <r>
      <rPr>
        <sz val="10"/>
        <rFont val="宋体"/>
        <charset val="134"/>
        <scheme val="minor"/>
      </rPr>
      <t>①本项目建设是加快乡村人居环境整治，提高人居环境质量，其中仲村集中排污及给水，道路改造涉及41户，从未进行宜居村或美丽乡村建设；②本项目建设是大力推进乡村建设，为满足村民生活生产需要，村主干道路全部为土路或破损路，道路路面较窄，无法错车。</t>
    </r>
  </si>
  <si>
    <t>1、在项目建设期当地群众参加建设，建设期为当地提供20-30人临时就业，增加收入，提高务工人员经济收入。2、通过人居环境整治、美丽乡村建设等，基础设施得到改善的同时，切实改善农牧民生产生活条件，全面推进乡村振兴、推进农业农村现代化起到重要的作用。3、本次项目的建设一是满足当地村村民的出行要求，二是为村庄基础设施建设发展奠定基础。</t>
  </si>
  <si>
    <t>工布江达县金达镇达金村宜居宜业和美乡村建设项目</t>
  </si>
  <si>
    <t>达金村</t>
  </si>
  <si>
    <r>
      <rPr>
        <b/>
        <sz val="10"/>
        <rFont val="宋体"/>
        <charset val="134"/>
        <scheme val="minor"/>
      </rPr>
      <t>建设内容：</t>
    </r>
    <r>
      <rPr>
        <sz val="10"/>
        <rFont val="宋体"/>
        <charset val="134"/>
        <scheme val="minor"/>
      </rPr>
      <t xml:space="preserve">新建公厕39.16㎡，新建道路1542.03㎡（200mm砼面层），新建入户道路1777.54㎡（200mm砼面层），取水口2座，蓄水池2座，三级沉淀池2座，钢带增强聚乙烯螺旋波纹管排水管网2350m（该村由于较为集中，散排对环境影响较大，本次设置统一排放），4立方米钢筋混凝土化粪池6座（乃格村无法接入主管网的住户新建6座化粪池），内径1m检查井159座（达金村84座，乃格村75座），新建路灯53盏，维修路灯15盏，，垃圾分类处理站2座，浴室改造78户（达金村38户，乃格村40户），庭院整治78户，庭院经济78户（院内大棚种植）。
</t>
    </r>
    <r>
      <rPr>
        <b/>
        <sz val="10"/>
        <rFont val="宋体"/>
        <charset val="134"/>
        <scheme val="minor"/>
      </rPr>
      <t>可行性、必要性：</t>
    </r>
    <r>
      <rPr>
        <sz val="10"/>
        <rFont val="宋体"/>
        <charset val="134"/>
        <scheme val="minor"/>
      </rPr>
      <t>乡村供水设施建设时间久远，存在无阀滤池未安装、净水设施利用不完善、水厂通电最后一公里没做到位。村内无排水设施，本次增加村内集中排水设施。本项目实施后，实现了自治区提出的“产业兴旺、生态宜居、乡风文明、治理有效、生活富裕”的总要求。全面提升了达金村的综合形象，巩固拓展了脱贫攻坚成果，提高了广大农牧民群众的生活水平，发挥了工布江达县乡村振兴的领头作用，为维护社会和谐稳定，为工布江达县乡村建设全面推进具有良好的社会效益。</t>
    </r>
  </si>
  <si>
    <t>本项目的实施，将极大的改善达金村的人居环境，为促进乡村经济的发展、社会经济结构调整而提供良好的基础条件，有利地改善现在基础设施状况，有利于促进乡村经济环境的协调发展，方便区域内农牧民的生产生活，体现“以人为本、全面发展构建和谐社会”的指导思想，提高党和和政府的形象和信誉，是一个民心工程，促进村内增收72.21万元。</t>
  </si>
  <si>
    <t>待下概批</t>
  </si>
  <si>
    <t>工布江达县金达镇嘎木村宜居宜业和美乡村建设项目</t>
  </si>
  <si>
    <t>嘎木村</t>
  </si>
  <si>
    <r>
      <rPr>
        <b/>
        <sz val="10"/>
        <rFont val="宋体"/>
        <charset val="134"/>
        <scheme val="minor"/>
      </rPr>
      <t>建设内容：</t>
    </r>
    <r>
      <rPr>
        <sz val="10"/>
        <rFont val="宋体"/>
        <charset val="134"/>
        <scheme val="minor"/>
      </rPr>
      <t xml:space="preserve">嘎木村主要建设内容为维修现状路灯维修50盏、道路修复3786㎡，主路硬化313㎡、公共厕所1所、垃圾收集点2座。饮水管网恢复维修1.00项、引水渠1.00座、沉砂池1.00座、100m3蓄水池1.00座、铁丝网围栏100.00m、警示牌1.00座、道路破除修复100.00㎡。排水管道工程维修恢复1.00项、格栅池1.00座、调节池1.00座、厌氧池1.00座、沉淀池1.00座、道路破除修复100.0㎡及浴厕改造42户，庭院经济40户；坚村维修路灯40盏，道路硬化1400.30㎡，公共厕所1所，道路修复2300㎡，50m3蓄水池1.00座，引水渠1座，沉砂池1座，道路破除修复300㎡及排污管道维修和新建三级污水处理池及道路破除修复500㎡，浴厕改造32户，庭院经济23户等一系基础设施工程。
</t>
    </r>
    <r>
      <rPr>
        <b/>
        <sz val="10"/>
        <rFont val="宋体"/>
        <charset val="134"/>
        <scheme val="minor"/>
      </rPr>
      <t>可行性、必要性：</t>
    </r>
    <r>
      <rPr>
        <sz val="10"/>
        <rFont val="宋体"/>
        <charset val="134"/>
        <scheme val="minor"/>
      </rPr>
      <t>①本项目建设是加快乡村人居环境整治，提高人居环境质量，其中嘎木村集中排污及给水，道路改造涉及45户，从未进行宜居村或美丽乡村建设；坚村自然村涉及35户排污及给水，道路改造工程。②本项目建设是大力推进乡村建设，为满足村民生活生产需要，村主干道路全部为土路或破损路，道路路面较窄，无法错车。</t>
    </r>
  </si>
  <si>
    <t>庭院经济（23.00万元）</t>
  </si>
  <si>
    <t>工布江达县巴河镇仲当村宜居宜业和美乡村建设项目</t>
  </si>
  <si>
    <t>仲当村</t>
  </si>
  <si>
    <r>
      <rPr>
        <b/>
        <sz val="10"/>
        <rFont val="宋体"/>
        <charset val="134"/>
        <scheme val="minor"/>
      </rPr>
      <t>建设内容：</t>
    </r>
    <r>
      <rPr>
        <sz val="10"/>
        <rFont val="宋体"/>
        <charset val="134"/>
        <scheme val="minor"/>
      </rPr>
      <t xml:space="preserve">1、仲当村饮用水提升新建蓄水池座（山脚下村庄入口处），6米高挡土墙30米， DN32聚乙烯PE100管354米，阀门井3座；浴室改造提升14间；维修路灯17盏；污水排放新建3立方米玻璃钢化粪池15座，DN315高密度聚氯乙烯双壁波纹管680米，DN100UPVC管470米，污水检查井46座，化粪池z7-20一座；垃圾转运箱一座等。2、觉其卡村饮用水提升新建水源点（含截潜流取水口及蓄水池各一座），DN110聚乙烯PE100管1620米，DN32聚乙烯PE100管570米，阀门井19座；浴室改造提升14间；公共厕所一座，面积43.99平方米；维修路灯13盏；污水排放新建3立方米玻璃钢化粪池16座，DN315高密度聚氯乙烯双壁波纹管900米，DN100UPVC管540米，污水检查井63座，化粪池z7-20一座等。3、德觉村饮用水提升新建水源点（含截潜流取水口及蓄水池各一座），DN110聚乙烯PE100管1100米，DN32聚乙烯PE100管600米，阀门井21座；浴室改造提升23间；维修路灯34盏；污水排放新建3立方米玻璃钢化粪池24座，DN315高密度聚氯乙烯双壁波纹管1400米，DN100UPVC管1300米，污水检查井97座，化粪池z7-20一座；截水沟 51米；垃圾转运箱1座；入户道路307平方米；修复灌溉蓄水池一座等。
</t>
    </r>
    <r>
      <rPr>
        <b/>
        <sz val="10"/>
        <rFont val="宋体"/>
        <charset val="134"/>
        <scheme val="minor"/>
      </rPr>
      <t>可行性、必要性：</t>
    </r>
    <r>
      <rPr>
        <sz val="10"/>
        <rFont val="宋体"/>
        <charset val="134"/>
        <scheme val="minor"/>
      </rPr>
      <t>本项目建设加快乡村人居环境整治，提高人居环境质量建设，巴河镇仲当村为半农半牧村庄，位于前往朱拉国家湿地公园途中，村庄住户居住较为密集，基础市政配套设施落后，无污水排放设施；仲当村三个自然村给水支管老化严重，多处存在破损现象，已无法满足居民使用需求；德觉自然村、觉其卡自然村水源点蓄水池位于地上，存在冻融现象，水池开裂现象严重，给水主管网破损严重，水质泥沙较多，饮用水水质现已严重不达标；仲当村水源点处泥石流灾害较为严重，对取水口多次进行冲刷，存在安全隐患；三个自然村仅仲当村设有6立方米垃圾转运箱，其余德觉村、觉其卡村均无垃圾转运设施；居民洗浴条件差；路灯由于安装时间较久均已损坏，无法起到照明作用，给居民夜晚出行带来严重不便；部分居民入户道路为土路，雨雪天气道路泥泞不堪，通行困难；村委会现有公共厕所为旱厕，且占用耕地，使用不便；德觉村现有农田灌溉设施蓄水池冻融损坏，出现严重漏水现象，德觉自然村村两户人家院落地势较低，下雨季节雨水存在倒灌现象等。因此急需解决以上问题，以提高居民基础配套条件，提高居民生活质量。</t>
    </r>
  </si>
  <si>
    <t>提升仲当村基础设施配套条件，改善仲当村人居环境，提高当地51户农牧民生活水准，同时在实施期间可直接带动群众增收93万元</t>
  </si>
  <si>
    <t>工布江达县错高乡杂拉村宜居宜业和美乡村建设项目</t>
  </si>
  <si>
    <r>
      <rPr>
        <b/>
        <sz val="10"/>
        <rFont val="宋体"/>
        <charset val="134"/>
        <scheme val="minor"/>
      </rPr>
      <t>建设内容：</t>
    </r>
    <r>
      <rPr>
        <sz val="10"/>
        <rFont val="宋体"/>
        <charset val="134"/>
        <scheme val="minor"/>
      </rPr>
      <t xml:space="preserve">杂拉村：附属工程包含维修照明工程60.00盏、主路硬化9493.20m2、入户硬化5786.40m2、波形护栏653.00m2、贝雷桥6x15m1.00座、涵洞3.00座、垃圾收集站6.00座。引水工程包含新建给水管网1.00项、背水台115.00座、引水渠1.00座、沉砂池1.00座、100m3蓄水池1.00座、铁丝网围栏100.00m、警示牌1.00座、道路破除修复4092.00m2、排水工程包含管道工程1.00项、格栅池2.00座、调节池2.00座、厌氧池2.00座、沉淀池2.00座、道路破除修复3260.00m2。
琼巴村：维修照明工程20.00盏、贝雷桥30x15m1.00座。
等一系基础设施工程。
</t>
    </r>
    <r>
      <rPr>
        <b/>
        <sz val="10"/>
        <rFont val="宋体"/>
        <charset val="134"/>
        <scheme val="minor"/>
      </rPr>
      <t>可行性、必要性：</t>
    </r>
    <r>
      <rPr>
        <sz val="10"/>
        <rFont val="宋体"/>
        <charset val="134"/>
        <scheme val="minor"/>
      </rPr>
      <t>①本项目建设是加快乡村人居环境整治，提高人居环境质量，其中布杂拉村集中排污涉及78户，从未进行宜居村或美丽乡村建设；琼巴自然村涉及2户排污工程，其原由为后期新建房屋。②本项目建设是大力推进乡村建设，为满足村民生活生产需要，村主干道路全部为土路，道路路面较窄，无法错车</t>
    </r>
    <r>
      <rPr>
        <b/>
        <sz val="10"/>
        <rFont val="宋体"/>
        <charset val="134"/>
        <scheme val="minor"/>
      </rPr>
      <t>。</t>
    </r>
  </si>
  <si>
    <t>1、在项目建设期当地群众参加建设，建设期为当地提供20-30人临时就业，增加收入，提高务工人员经济收入。2、通过人居环境整治、美丽乡村建设等，基础设施得到改善的同时，切实改善农牧民生产生活条件，全面推进乡村振兴、推进农业农村现代化起到重要的作用。3、本次项目的建设一是满足当地村村民的出行要求，二是为杂拉村后期旅游发展奠定基础。</t>
  </si>
  <si>
    <t>工布江达县加兴乡吉朗村宜居宜业和美乡村建设项目</t>
  </si>
  <si>
    <t>吉朗村</t>
  </si>
  <si>
    <r>
      <rPr>
        <b/>
        <sz val="10"/>
        <rFont val="宋体"/>
        <charset val="134"/>
        <scheme val="minor"/>
      </rPr>
      <t>建设内容：</t>
    </r>
    <r>
      <rPr>
        <sz val="10"/>
        <rFont val="宋体"/>
        <charset val="134"/>
        <scheme val="minor"/>
      </rPr>
      <t xml:space="preserve">维修吉朗村村主干道路2702.58平方米，新建村内主干道长1884.59平方米，宽3.0米,新建入户道路210米，最宽不超2.5米。新建排污主管596米，并入现有排水管道，村内13户村民新建入户管240米接入现有排水管道，末端新建三级沉淀池；村内原有水源地萎缩，冬季水源地水少，村内部分人家没有水吃，需更换水源地并新修建过滤池、消毒池等，主管并入村内现有给水主管网，解决冬季饮水困难问题；新建路灯7盏，维修原有路灯22盏，新建泄洪沟190米（C25砼沟，30cm深30cm宽），村内悬崖边原有道路出现开裂下沉，需新建8米挡土墙36米（保护路基）；浴室改造每户补助7000元（共计68户），浴室污水接入化粪池内，浴室用水从现有给水管道接入。
</t>
    </r>
    <r>
      <rPr>
        <b/>
        <sz val="10"/>
        <rFont val="宋体"/>
        <charset val="134"/>
        <scheme val="minor"/>
      </rPr>
      <t xml:space="preserve">可行性、必要性: </t>
    </r>
    <r>
      <rPr>
        <sz val="10"/>
        <rFont val="宋体"/>
        <charset val="134"/>
        <scheme val="minor"/>
      </rPr>
      <t>本项目实施后，实现了自治区提出的“产业兴旺、生态宜居、乡风文明、治理有效生活富裕”的总要求。全面提升了吉朗村的综合形象，巩固拓展了脱贫攻坚成果，提高了广大农牧民群众的生活水平，发挥了工布江达县乡村振兴的领头作用，为维护社会和谐稳定，为工布江达县乡村建设全面推进具有良好的社会效益。</t>
    </r>
  </si>
  <si>
    <t>1、在项目建设期当地群众参加建设，建设期为当地提供50-10人临时就业，增加收入，提高当地务工人员经济收入。以及建材、运输等相关产业的发展，能够一定程度的带动周边的就业和商业的发展，对促进当地经济发展。2、通过人居环境整治、美丽乡村建设等，基础设施得到改善的同时，切实改善农牧民生产生活条件，全面推进乡村振兴、推进农业农村现代化起到重要的作用。3、本项目建设为村内基础设施建设，主要为排污工程、给水工程、路灯工程、道路工程、挡墙工程，为加兴乡吉朗村进一步提升人居环境水平，加快推进新时代美丽乡村建设目标。</t>
  </si>
  <si>
    <t>工布江达县加兴乡白朗村宜居宜业和美乡村建设项目</t>
  </si>
  <si>
    <t>白朗村</t>
  </si>
  <si>
    <r>
      <rPr>
        <b/>
        <sz val="10"/>
        <rFont val="宋体"/>
        <charset val="134"/>
        <scheme val="minor"/>
      </rPr>
      <t>建设内容：</t>
    </r>
    <r>
      <rPr>
        <sz val="10"/>
        <rFont val="宋体"/>
        <charset val="134"/>
        <scheme val="minor"/>
      </rPr>
      <t xml:space="preserve">新建行政村主道路2835.84平方米、自然村主道路1194.46平方米，新建行政村入户道路2666.20平方米。自然村入户道路1925.82平方米，维修行政村原有村道路3743.04平方米、自然村530.75平方，新建路灯30盏（行政村22盏、自热村8盏），维修行政村破损路灯15盏，每户新做分散式排污，院内放置一座4立方钢筋混凝土化粪池，预留20米排污管线；浴室改造每户补助7000元（行政村121户，自然村24户），浴室污水接入化粪池内，浴室用水从现有给水管道接入。
</t>
    </r>
    <r>
      <rPr>
        <b/>
        <sz val="10"/>
        <rFont val="宋体"/>
        <charset val="134"/>
        <scheme val="minor"/>
      </rPr>
      <t xml:space="preserve">可行性、必要性: </t>
    </r>
    <r>
      <rPr>
        <sz val="10"/>
        <rFont val="宋体"/>
        <charset val="134"/>
        <scheme val="minor"/>
      </rPr>
      <t>本项目实施后，实现了自治区提出的“产业兴旺、生态宜居、乡风文明、治理有效生活富裕”的总要求。全面提升了白朗村的综合形象，巩固拓展了脱贫攻坚成果，提高了广大农牧民群众的生活水平，发挥了工布江达县乡村振兴的领头作用，为维护社会和谐稳定，为工布江达县乡村建设全面推进具有良好的社会效益。</t>
    </r>
  </si>
  <si>
    <t>1、在项目建设期当地群众参加建设，建设期为当地提供10-20人临时就业，增加收入，提高当地务工人员经济收入。以及建材、运输等相关产业的发展，能够一定程度的带动周边的就业和商业的发展，对促进当地经济发展。2、通过人居环境整治、美丽乡村建设等，基础设施得到改善的同时，切实改善农牧民生产生活条件，全面推进乡村振兴、推进农业农村现代化起到重要的作用。3、本项目建设为村内基础设施建设，主要为排污工程、道路工程，为加兴乡白朗村进一步提升人居环境水平，加快推进新时代美丽乡村建设目标。</t>
  </si>
  <si>
    <t>工布江达县加兴乡松多村宜居宜业和美乡村建设项目</t>
  </si>
  <si>
    <t>松多村</t>
  </si>
  <si>
    <r>
      <rPr>
        <b/>
        <sz val="10"/>
        <rFont val="宋体"/>
        <charset val="134"/>
        <scheme val="minor"/>
      </rPr>
      <t>建设内容：</t>
    </r>
    <r>
      <rPr>
        <sz val="10"/>
        <rFont val="宋体"/>
        <charset val="134"/>
        <scheme val="minor"/>
      </rPr>
      <t xml:space="preserve">松多村工七个牧民小组259户，偏得朵小组新建村内硬化道路909.16平方米，久龙朵小组新建村内硬化道1051.78路平方米，夏瓦多小组新建村内硬化道路4946.20平方米，嘎嘎库小组新建村内硬化道路1620.80平方米，谢多岗小组新建村内硬化道路1461.07平方米；维修梅朵小组原有道路1516.87平方米，维修嘎龙库小组原有道路3230.27平方米，维修偏得朵小组原有道路2342.01平方米，维修梅久龙朵小组原有道路2065.02平方米，维修谢多岗小组原有道路786.60平方米；梅朵小组新修建入户道路1586.41平方米，嘎龙库小组新修建入户道路2694.05平方米；偏得朵小组新修建入户道路1071.42平方米；久龙朵小组新修建入户道路614.32平方米；夏瓦多小组新修建入户道路3224.07平方米；嘎嘎库小组新修建入户道路680.00平方米；谢多岗小组新修建入户道路1149.91平方米；因松多各小组海拔均在4500米左右，原有给水管埋深未到冻土层以下，导致冬季水管上冻，无法流入院内背水台，现需要除梅朵小组外其余六个小组更换水源地，新建40立方蓄水池、取水口，新建给水管埋深至冻土层下（至少2.50米），嘎龙库小组新建给水主管2400米及入户管（dn32，1.25MPa）1050米，村民院内新建下沉式闸阀井以及背水台；偏得朵小组新建（DN110,1.25MPa）1400米及入户管（dn32，1.25MPa）1260米，村民院内新建下沉式闸阀井以及背水台；久龙朵小组新建（DN110,1.25MPa）1650米及入户管（dn32，1.25MPa）900米，村民院内新建下沉式闸阀井以及背水台；夏瓦多小组新建给水主管（DN110,1.25MPa）870米及入户管（dn32，1.25MPa）825米，村民院内新建下沉式闸阀井以及背水台；嘎嘎库小组新建给水主管（DN110,1.25MPa）950米及入户管（dn32，1.25MPa）325米，村民院内新建下沉式闸阀井以及背水台；谢多岗小组新建给水主管（DN110,1.25MPa）2200米及入户管（dn32，1.25MPa）870米，村民院内新建下沉式闸阀井以及背水台；嘎龙库小组新安装路灯22盏，梅朵小组新安装路灯29盏，偏得朵小组新安装路灯19盏，久龙朵小组新安装路灯22盏，夏瓦多小组新安装路灯27盏，嘎嘎库小组新安装路灯10盏，谢多岗小组新安装路灯14盏；夏瓦多小组原有泄洪水渠因常年冲刷，现已大面积损坏，新修建泄洪水渠186米（C25混凝土水渠）；因松多村海拔高，不适合做排污管网，现每户放置一座4立方钢筋混凝土化粪池（梅朵小组54户，嘎龙库小组40户，偏得朵小组32户，久龙朵小组42户，夏瓦多小组25户，嘎嘎库小组18库，谢多岗小组16户，共计259户），预留20米排污管接入；浴室改造每户补助7000元（松多村共计259户），浴室污水接入化粪池内，浴室用水从现有给水管道接入。
</t>
    </r>
    <r>
      <rPr>
        <b/>
        <sz val="10"/>
        <rFont val="宋体"/>
        <charset val="134"/>
        <scheme val="minor"/>
      </rPr>
      <t xml:space="preserve">可行性、必要性: </t>
    </r>
    <r>
      <rPr>
        <sz val="10"/>
        <rFont val="宋体"/>
        <charset val="134"/>
        <scheme val="minor"/>
      </rPr>
      <t>本项目实施后，实现了自治区提出的“产业兴旺、生态宜居、乡风文明、治理有效生活富裕”的总要求。全面提升了松多村的综合形象，巩固拓展了脱贫攻坚成果，提高了广大农牧民群众的生活水平，发挥了工布江达县乡村振兴的领头作用，为维护社会和谐稳定，为工布江达县乡村建设全面推进具有良好的社会效益。</t>
    </r>
  </si>
  <si>
    <t>1、在项目建设期当地群众参加建设，建设期为当地提供20-30人临时就业，增加收入，提高当地务工人员经济收入。以及建材、运输等相关产业的发展，能够一定程度的带动周边的就业和商业的发展，对促进当地经济发展。2、通过人居环境整治、美丽乡村建设等，基础设施得到改善的同时，切实改善农牧民生产生活条件，全面推进乡村振兴、推进农业农村现代化起到重要的作用。3、本项目建设为村内基础设施建设，主要为给水工程、路灯工程、道路工程，为加兴乡松多村进一步提升人居环境水平，加快推进新时代美丽乡村建设目标。</t>
  </si>
  <si>
    <t>工布江达县加兴乡西朗村宜居宜业和美乡村建设项目</t>
  </si>
  <si>
    <t>西朗村</t>
  </si>
  <si>
    <r>
      <rPr>
        <b/>
        <sz val="10"/>
        <rFont val="宋体"/>
        <charset val="134"/>
        <scheme val="minor"/>
      </rPr>
      <t>建设内容：</t>
    </r>
    <r>
      <rPr>
        <sz val="10"/>
        <rFont val="宋体"/>
        <charset val="134"/>
        <scheme val="minor"/>
      </rPr>
      <t xml:space="preserve">西朗村共计一个行政村（西朗行政村82户），三个自然小组（拉让一村26 户，拉让二村83户，聂达松多自然村14户，共计205户）；拉让二村新建入户道路长3581.28平方米，最宽不超2.5米，维修拉让二村内道路1756.53平方米，新建村内主道路1912.64平方米；拉让二村村工房内新建公共厕所1个（45.05m2）；聂达松多自然村地处高海拔牧区，村内无给水，现新建给水主管550米，入户管网680米，每户院内新建下沉式闸阀井以及背水台；西朗行政村新建路灯24盏，维修原有路灯14盏，拉让二村新建路灯23盏，维修路灯23盏；拉让一村新建路灯19盏，聂达松多自然村新建路灯21盏；浴室改造每户补助7000元（共计205户）；每户新做分散式排污，院内放置一座4立方钢筋混凝土化粪池，预留20米排污管线；浴室污水接入化粪池内，浴室用水从现有给水管道接入。
</t>
    </r>
    <r>
      <rPr>
        <b/>
        <sz val="10"/>
        <rFont val="宋体"/>
        <charset val="134"/>
        <scheme val="minor"/>
      </rPr>
      <t xml:space="preserve">可行性、必要性: </t>
    </r>
    <r>
      <rPr>
        <sz val="10"/>
        <rFont val="宋体"/>
        <charset val="134"/>
        <scheme val="minor"/>
      </rPr>
      <t>本项目实施后，实现了自治区提出的“产业兴旺、生态宜居、乡风文明、治理有效生活富裕”的总要求。全面提升了西朗村的综合形象，巩固拓展了脱贫攻坚成果，提高了广大农牧民群众的生活水平，发挥了工布江达县乡村振兴的领头作用，为维护社会和谐稳定，为工布江达县乡村建设全面推进具有良好的社会效益。</t>
    </r>
  </si>
  <si>
    <t>1、在项目建设期当地群众参加建设，建设期为当地提供10-20人临时就业，增加收入，提高当地务工人员经济收入。以及建材、运输等相关产业的发展，能够一定程度的带动周边的就业和商业的发展，对促进当地经济发展。2、通过人居环境整治、美丽乡村建设等，基础设施得到改善的同时，切实改善农牧民生产生活条件，全面推进乡村振兴、推进农业农村现代化起到重要的作用。3、本项目建设为村内基础设施建设，主要为排污工程、人饮工程、路灯工程、道路工程，为加兴乡西朗村进一步提升人居环境水平，加快推进新时代美丽乡村建设目标。</t>
  </si>
  <si>
    <t>工布江达县江达乡昂巴宗村宜居宜业和美乡村建设项目</t>
  </si>
  <si>
    <t>昂巴宗村</t>
  </si>
  <si>
    <r>
      <rPr>
        <b/>
        <sz val="10"/>
        <rFont val="宋体"/>
        <charset val="134"/>
        <scheme val="minor"/>
      </rPr>
      <t>建设内容：</t>
    </r>
    <r>
      <rPr>
        <sz val="10"/>
        <rFont val="宋体"/>
        <charset val="134"/>
        <scheme val="minor"/>
      </rPr>
      <t xml:space="preserve">
本项目的主要建设内容为村内提升改造，主要建设内容包括：新建入户硬化道路232㎡、新建排污管网系统（含独立设化粪池16户）、饮水工程提升改造（水源地重修取水口、畜水池、水源地至村庄之间重新预埋DN150饮水主管网，更换改造村庄主管网给水管网及入户支管网、每户设背水台1座）、浴室改造55户、太阳能路灯56盏（其中：新建45盏、维修原有太阳能路灯11盏）、原有公厕维修、庭院提升整治、新建村标识牌、娟山牦牛54头（每户配置娟山牦牛1头）等，其绩效目标为提高村内人居居住环境质量及饮水安全。
</t>
    </r>
    <r>
      <rPr>
        <b/>
        <sz val="10"/>
        <rFont val="宋体"/>
        <charset val="134"/>
        <scheme val="minor"/>
      </rPr>
      <t>项目建设的必要性：</t>
    </r>
    <r>
      <rPr>
        <sz val="10"/>
        <rFont val="宋体"/>
        <charset val="134"/>
        <scheme val="minor"/>
      </rPr>
      <t xml:space="preserve">
一、项目的建设符合村庄实际需求（江达乡昂巴宗村，全村饮用水源为山泉水，已实现自来水入户，人畜饮水问题得到解决，但由于蓄水池建设不规范等问题，导致群众用水不稳定，时常停水、水质差。目前，全村无排水设施，所有雨污都采用直排的方式，村内环境较差，有待进一步的规划建设。且各村目前的排水情况为雨污合流制排水，且排水管道（暗沟）建成时间较久，排水未经任何处理直接排放，污染水体，严重影响环境。目前当地的发展迅速，现有的排水体制不仅不符合科学发展观，而且城区的排水能力严重不符，很大程度上影响了当地的发展，当地群众对此也是议论纷纷。
根据村庄现场调查统计，大部分农户污水排至户外排水主沟，部分较落后的村庄依靠地面排水，昂巴宗村现无污水系统、科学的排水、排污设施，道路排水及村内排水为边沟排水，污水与雨水合流排放，自然散排。村庄主要道路建有排水明沟，雨水、污水最终排至村外地势低的坑塘、河道或沟渠）；
二、项目的建设是培育壮大村庄特色优势产业的有效手段；
三、项目的建设是防止脱贫人口返贫的有效手段；
四、本项目建设是加强农业生态环境保护，推进农业农村经济科学发展的需要；
五、项目的建设是改善农村人居环境，提升社会主义新农村建设水平的需要；
</t>
    </r>
    <r>
      <rPr>
        <b/>
        <sz val="10"/>
        <rFont val="宋体"/>
        <charset val="134"/>
        <scheme val="minor"/>
      </rPr>
      <t>项目建设的可行性：</t>
    </r>
    <r>
      <rPr>
        <sz val="10"/>
        <rFont val="宋体"/>
        <charset val="134"/>
        <scheme val="minor"/>
      </rPr>
      <t xml:space="preserve">
一、土地设施条件及市政设施条件的可行性（本项目拟建于村庄内，建设用地属于村集体用地、村内供电、供水设施齐全利于本项目的建设）；
二、符合乡村振兴战略规划要求
三、农民建设积极性高
四、资金保障有力</t>
    </r>
  </si>
  <si>
    <r>
      <rPr>
        <b/>
        <sz val="10"/>
        <rFont val="宋体"/>
        <charset val="134"/>
        <scheme val="minor"/>
      </rPr>
      <t>经济效益：</t>
    </r>
    <r>
      <rPr>
        <sz val="10"/>
        <rFont val="宋体"/>
        <charset val="134"/>
        <scheme val="minor"/>
      </rPr>
      <t xml:space="preserve">
本项目的实施，将吸纳当地大量的农村剩余劳动力，增加当地居民的经济收入。项目的建成，能够极大改善工布江达县各村镇的整体环境，通过环境改善，绿地增加，使得周边土地增值，产生一定的土地收益。乡村振兴整村推进建设项目，具有独特的优势和影响力、吸引力，通过该项目的实施，将吸引越来越多休闲度假、旅游观光的游客，大大提高综合收入。并且项目建设有较大的资金投入，可扩大当地内需，拉动经济发展，开发投资可对GDP直接起到拉动作用，产生了巨大的经济效益。
</t>
    </r>
    <r>
      <rPr>
        <b/>
        <sz val="10"/>
        <rFont val="宋体"/>
        <charset val="134"/>
        <scheme val="minor"/>
      </rPr>
      <t>社会效益：</t>
    </r>
    <r>
      <rPr>
        <sz val="10"/>
        <rFont val="宋体"/>
        <charset val="134"/>
        <scheme val="minor"/>
      </rPr>
      <t xml:space="preserve">
项目实施后，将进一步提高农村生活基础设施的水平，推动乡村现代化的进程。项目的实施，将是一项造福子孙后代的环境保护工作，改善村镇环境，建设宜居村镇、为实现乡村振兴作出贡献。
通过本项目的建设，区域的生产能力可以明显加强，保证区域经济的可持续发展；可减轻对内外环境的污染，改善人居生活质量；将大大减轻地质灾害对人民生命财产的威胁，增加人民的安全感。</t>
    </r>
  </si>
  <si>
    <t>工发改发【2022】261号</t>
  </si>
  <si>
    <t>庭院经济（54万元）</t>
  </si>
  <si>
    <t>工布江达县江达乡吾路岗村宜居宜业和美乡村建设项目</t>
  </si>
  <si>
    <t>吾路岗村</t>
  </si>
  <si>
    <r>
      <rPr>
        <b/>
        <sz val="10"/>
        <rFont val="宋体"/>
        <charset val="134"/>
        <scheme val="minor"/>
      </rPr>
      <t>项目建设内容：</t>
    </r>
    <r>
      <rPr>
        <sz val="10"/>
        <rFont val="宋体"/>
        <charset val="134"/>
        <scheme val="minor"/>
      </rPr>
      <t xml:space="preserve">
本项目的主要建设内容为村内提升改造。                        1、行政村：主要建设内容包括：新建村庄内主干道扩宽2012.27㎡、新建入户道路硬化1510.76㎡、新建步道硬化370㎡、新建新建318国道连接村庄硬化道路954米（含排水沟、挡土墙、波形护栏）、原破损硬化道路修复245㎡、新建每户设含独立设化粪池40户、浴室改造40户、太阳能路灯50盏（其中：新建34盏、维修原有太阳能路灯16盏）、新建公厕1座、新建村标识牌、庭院提升整治及其附属设施等、娟山牦牛40头（每户配置娟山牦牛1头）。                                         2、自然村(巴村)：主要建设内容包括：新建村庄内主干道583.6㎡、饮水工程（水源地重修取水口、畜水池、更换村庄主管网给水管网及入户支管网、每户设背水台1座）、浴室改造28户、太阳能路灯44盏（其中：新建28盏、维修原有太阳能路灯16盏）、新建排污管网系统、庭院提升整治及其附属设施等、娟山牦牛28头（每户配置娟山牦牛1头）。 其绩效目标为提高村内人居居住环境质量。
</t>
    </r>
    <r>
      <rPr>
        <b/>
        <sz val="10"/>
        <rFont val="宋体"/>
        <charset val="134"/>
        <scheme val="minor"/>
      </rPr>
      <t>项目建设的必要性：</t>
    </r>
    <r>
      <rPr>
        <sz val="10"/>
        <rFont val="宋体"/>
        <charset val="134"/>
        <scheme val="minor"/>
      </rPr>
      <t xml:space="preserve">
一、项目的建设符合村庄实际需求（江达乡吾路岗村，下辖两个村，包括吾路岗-巴村(自然村)和吾路岗村(行政村)，该村共88户312人。全村饮用水源为山泉水，已实现自来水入户，人畜饮水问题得到解决，但由于蓄水池管理不善等问题，导致群众用水不稳定，时常停水。目前，全村无排水设施，所有雨污都采用直排的方式，村内环境较差，有待进一步的规划建设。
各村目前的排水情况为雨污合流制排水，且排水管道（暗沟）建成时间较久，排水未经任何处理直接排放，污染水体，严重影响环境。目前当地的发展迅速，现有的排水体制不仅不符合科学发展观，而且城区的排水能力严重不符，很大程度上影响了当地的发展，当地群众对此也是议论纷纷。
根据村庄现场调查统计，大部分农户污水排至户外排水主沟，部分较落后的村庄依靠地面排水，吾路岗村现无污水系统、科学的排水、排污设施，道路排水及村内排水为边沟排水，污水与雨水合流排放，自然散排。村庄主要道路建有排水明沟，雨水、污水最终排至村外地势低的坑塘、河道或沟渠）；
二、项目的建设是培育壮大村庄特色优势产业的有效手段；
三、项目的建设是防止脱贫人口返贫的有效手段；
四、本项目建设是加强农业生态环境保护，推进农业农村经济科学发展的需要；
五、项目的建设是改善农村人居环境，提升社会主义新农村建设水平的需要；
项目建设的可行性：
一、土地设施条件及市政设施条件的可行性（本项目拟建于村庄内，建设用地属于村集体用地、村内供电、供水设施齐全利于本项目的建设）；
二、符合乡村振兴战略规划要求
三、农民建设积极性高
四、资金保障有力</t>
    </r>
  </si>
  <si>
    <r>
      <rPr>
        <b/>
        <sz val="10"/>
        <rFont val="宋体"/>
        <charset val="134"/>
        <scheme val="minor"/>
      </rPr>
      <t>经济效益：</t>
    </r>
    <r>
      <rPr>
        <sz val="10"/>
        <rFont val="宋体"/>
        <charset val="134"/>
        <scheme val="minor"/>
      </rPr>
      <t xml:space="preserve">
本项目的实施，将吸纳当地大量的农村剩余劳动力，增加当地居民的经济收入。项目的建成，能够极大改善工布江达县各村镇的整体环境，通过环境改善，绿地增加，使得周边土地增值，产生一定的土地收益。乡村振兴整村推进建设项目，具有独特的优势和影响力、吸引力，通过该项目的实施，将吸引越来越多休闲度假、旅游观光的游客，大大提高综合收入。并且项目建设有较大的资金投入，可扩大当地内需，拉动经济发展，开发投资可对GDP直接起到拉动作用，产生了巨大的经济效益。
</t>
    </r>
    <r>
      <rPr>
        <b/>
        <sz val="10"/>
        <rFont val="宋体"/>
        <charset val="134"/>
        <scheme val="minor"/>
      </rPr>
      <t>社会效益：</t>
    </r>
    <r>
      <rPr>
        <sz val="10"/>
        <rFont val="宋体"/>
        <charset val="134"/>
        <scheme val="minor"/>
      </rPr>
      <t xml:space="preserve">
项目实施后，将进一步提高农村生活基础设施的水平，推动乡村现代化的进程。项目的实施，将是一项造福子孙后代的环境保护工作，改善村镇环境，建设宜居村镇、为实现乡村振兴作出贡献。
通过本项目的建设，区域的生产能力可以明显加强，保证区域经济的可持续发展；可减轻对内外环境的污染，改善人居生活质量；将大大减轻地质灾害对人民生命财产的威胁，增加人民的安全感。
</t>
    </r>
  </si>
  <si>
    <t>工发改发【2022】238号</t>
  </si>
  <si>
    <t>庭院经济（68万元）</t>
  </si>
  <si>
    <t>工布江达县江达乡皮康村宜居宜业和美乡村建设项目</t>
  </si>
  <si>
    <t>皮康村</t>
  </si>
  <si>
    <r>
      <rPr>
        <b/>
        <sz val="10"/>
        <rFont val="宋体"/>
        <charset val="134"/>
        <scheme val="minor"/>
      </rPr>
      <t>项目建设内容：</t>
    </r>
    <r>
      <rPr>
        <sz val="10"/>
        <rFont val="宋体"/>
        <charset val="134"/>
        <scheme val="minor"/>
      </rPr>
      <t xml:space="preserve">
本项目的主要建设内容为村内提升改造。                        1、行政村：主要建设内容包括：新建村庄内主干道773.9㎡、新建入户道路硬化1575.6㎡、原破损硬化道路修复29㎡、排水沟15.8米、饮水工程（饮用水水源取水口新增过滤网、每户设背水台1座）、新建每户设含独立设化粪池34户、浴室改造34户、太阳能路灯43盏（其中：新建13盏、维修原有太阳能路灯30盏）、庭院提升整治及其附属设施等，                                                    2、自然村(朗萨村)：主要建设内容包括：新建村庄内主干道扩宽261㎡、新建入户道路硬化48㎡、饮水工程（水源地重修取水口、畜水池、更换村庄主管网给水管网及入户支管网、每户设背水台1座）、浴室改造15户、太阳能路灯12盏（路灯属全部维修）、独立设化粪池2座、庭院提升整治及其附属设施等， 其绩效目标为提高村内人居居住环境质量及饮水安全。
</t>
    </r>
    <r>
      <rPr>
        <b/>
        <sz val="10"/>
        <rFont val="宋体"/>
        <charset val="134"/>
        <scheme val="minor"/>
      </rPr>
      <t>项目建设的必要性：</t>
    </r>
    <r>
      <rPr>
        <sz val="10"/>
        <rFont val="宋体"/>
        <charset val="134"/>
        <scheme val="minor"/>
      </rPr>
      <t xml:space="preserve">
一、项目的建设符合村庄实际需求（江达乡皮康村，下辖两个村，包括朗萨自然村和皮康村(行政村)，该村共56户241人。全村饮用水源为山泉水，已实现自来水入户，人畜饮水问题得到了一定解决，但由于近年来皮康村人口增加，蓄水池过小和管理不善等问题，导致群众用水水量不够、不稳定，且冬季会产生长达3个月的季节性停水。目前，全村无排水设施，所有雨污都采用直排的方式，村内环境较差，有待进一步的规划建设。
各村目前的排水情况为雨污合流制排水，且排水管道（暗沟）建成时间较久，排水未经任何处理直接排放，污染水体，严重影响环境。目前当地的发展迅速，现有的排水体制不仅不符合科学发展观，而且城区的排水能力严重不符，很大程度上影响了当地的发展，当地群众对此也是议论纷纷。
根据村庄现场调查统计，大部分农户污水排至户外排水主沟，部分较落后的村庄依靠地面排水，皮康村现无污水系统、科学的排水、排污设施，道路排水及村内排水为边沟排水，污水与雨水合流排放，自然散排。村庄主要道路建有排水明沟，雨水、污水最终排至村外地势低的坑塘、河道或沟渠）；
二、项目的建设是培育壮大村庄特色优势产业的有效手段；
三、项目的建设是防止脱贫人口返贫的有效手段；
四、本项目建设是加强农业生态环境保护，推进农业农村经济科学发展的需要；
五、项目的建设是改善农村人居环境，提升社会主义新农村建设水平的需要；
</t>
    </r>
    <r>
      <rPr>
        <b/>
        <sz val="10"/>
        <rFont val="宋体"/>
        <charset val="134"/>
        <scheme val="minor"/>
      </rPr>
      <t>项目建设的可行性：</t>
    </r>
    <r>
      <rPr>
        <sz val="10"/>
        <rFont val="宋体"/>
        <charset val="134"/>
        <scheme val="minor"/>
      </rPr>
      <t xml:space="preserve">
一、土地设施条件及市政设施条件的可行性（本项目拟建于村庄内，建设用地属于村集体用地、村内供电、供水设施齐全利于本项目的建设）；
二、符合乡村振兴战略规划要求
三、农民建设积极性高
四、资金保障有力</t>
    </r>
  </si>
  <si>
    <r>
      <rPr>
        <b/>
        <sz val="10"/>
        <rFont val="宋体"/>
        <charset val="134"/>
        <scheme val="minor"/>
      </rPr>
      <t>经济效益：</t>
    </r>
    <r>
      <rPr>
        <sz val="10"/>
        <rFont val="宋体"/>
        <charset val="134"/>
        <scheme val="minor"/>
      </rPr>
      <t xml:space="preserve">
本项目的实施，将吸纳当地大量的农村剩余劳动力，增加当地居民的经济收入。项目的建成，能够极大改善工布江达县各村镇的整体环境，通过环境改善，绿地增加，使得周边土地增值，产生一定的土地收益。乡村振兴整村推进建设项目，具有独特的优势和影响力、吸引力，通过该项目的实施，将吸引越来越多休闲度假、旅游观光的游客，大大提高综合收入。并且项目建设有较大的资金投入，可扩大当地内需，拉动经济发展，开发投资可对GDP直接起到拉动作用，产生了巨大的经济效益。
</t>
    </r>
    <r>
      <rPr>
        <b/>
        <sz val="10"/>
        <rFont val="宋体"/>
        <charset val="134"/>
        <scheme val="minor"/>
      </rPr>
      <t>社会效益：</t>
    </r>
    <r>
      <rPr>
        <sz val="10"/>
        <rFont val="宋体"/>
        <charset val="134"/>
        <scheme val="minor"/>
      </rPr>
      <t xml:space="preserve">
项目实施后，将进一步提高农村生活基础设施的水平，推动乡村现代化的进程。项目的实施，将是一项造福子孙后代的环境保护工作，改善村镇环境，建设宜居村镇、为实现乡村振兴作出贡献。
通过本项目的建设，区域的生产能力可以明显加强，保证区域经济的可持续发展；可减轻对内外环境的污染，改善人居生活质量；将大大减轻地质灾害对人民生命财产的威胁，增加人民的安全感。
三、生态环境影响分析
本项目建成后，可极大地提高村庄的生态环境质量，提高其生态保护与生态经济的意识，实现美丽乡村生态旅游资源开发与生态环境保护有机结合。项目建成后，对生态环境改善和生态平衡维护都具有积极作用，在净化空气、改善人均居住环境方面发挥重要作用，具有明显的生态环境效益。</t>
    </r>
  </si>
  <si>
    <t>工发改发【2022】262号</t>
  </si>
  <si>
    <t>工布江达县江达乡朗村宜居宜业和美乡村建设项目</t>
  </si>
  <si>
    <t>朗村</t>
  </si>
  <si>
    <r>
      <rPr>
        <b/>
        <sz val="10"/>
        <rFont val="宋体"/>
        <charset val="134"/>
        <scheme val="minor"/>
      </rPr>
      <t xml:space="preserve">建设内容：
</t>
    </r>
    <r>
      <rPr>
        <sz val="10"/>
        <rFont val="宋体"/>
        <charset val="134"/>
        <scheme val="minor"/>
      </rPr>
      <t>本项目的主要建设内容为村内提升改造，主要建设包括：新建4米宽村庄主路硬化2620.64平米，3米宽入户道路硬化1443.37平米，排水沟，饮水工程改造（重修取水口及主、支管网系统），新建村庄污水排放管网系统及末端处理池、太阳能路灯70盏（其中：新建38盏、维修原有太阳能路灯32盏），防护栏杆394.29米，庭院提升整治及其它附属设施，其绩效目标为提高村内人居居住环境质量及饮水安全。</t>
    </r>
    <r>
      <rPr>
        <b/>
        <sz val="10"/>
        <rFont val="宋体"/>
        <charset val="134"/>
        <scheme val="minor"/>
      </rPr>
      <t xml:space="preserve">
项目建设的必要性：
</t>
    </r>
    <r>
      <rPr>
        <sz val="10"/>
        <rFont val="宋体"/>
        <charset val="134"/>
        <scheme val="minor"/>
      </rPr>
      <t>一、项目的建设符合村庄实际需求（江达乡朗村，全村共93户352人。村庄家家户户已实现通自来水，引用水源为山泉水，通过走访村子了解到，由于水源点管理不善等问题，取水口和蓄水池损坏较为严重，且原有给水入户支管较细，经常拥堵，从而导致村内供水严重不足，到冬季甚至断流，严重影响村民日常用水，因此，结合村庄现有实际情况，并结合广大村民意愿，对村内给水管线进行大规模维修改造。
村内目前没有污水管网，也没有雨水管网，雨水污水都是采用自然渗透方式，特别是在高速公路以上的4号地块，由于人户密集，雨污水混流，且道路较窄，在公共区域形成大量的积水，显得格外脏乱差，严重影响环境。目前当地的发展迅速，现有的排水体制不能持续发展。
根据村庄现场调查统计，4号地块污水排至户外四处横流，雨水、污水得不到及时外排，汇集在村内，滋生蚊虫和细菌，当地群众对于将污水集中收集处理这一举措大力支持）；
二、项目的建设是培育壮大村庄特色优势产业的有效手段；
三、项目的建设是防止脱贫人口返贫的有效手段；
四、本项目建设是加强农业生态环境保护，推进农业农村经济科学发展的需要；
五、项目的建设是改善农村人居环境，提升社会主义新农村建设水平的需要；
项目建设的可行性：
一、土地设施条件及市政设施条件的可行性（本项目拟建于村庄内，建设用地属于村集体用地、村内供电、供水设施齐全利于本项目的建设）；
二、符合乡村振兴战略规划要求
三、农民建设积极性高
四、资金保障有力</t>
    </r>
  </si>
  <si>
    <r>
      <rPr>
        <b/>
        <sz val="10"/>
        <rFont val="宋体"/>
        <charset val="134"/>
        <scheme val="minor"/>
      </rPr>
      <t xml:space="preserve">经济效益：
</t>
    </r>
    <r>
      <rPr>
        <sz val="10"/>
        <rFont val="宋体"/>
        <charset val="134"/>
        <scheme val="minor"/>
      </rPr>
      <t>本项目的实施，将吸纳当地大量的农村剩余劳动力，增加当地居民的经济收入。项目的建成，能够极大改善工布江达县各村镇的整体环境，通过环境改善，绿地增加，使得周边土地增值，产生一定的土地收益。乡村振兴整村推进建设项目，具有独特的优势和影响力、吸引力，通过该项目的实施，将吸引越来越多休闲度假、旅游观光的游客，大大提高综合收入。并且项目建设有较大的资金投入，可扩大当地内需，拉动经济发展，开发投资可对GDP直接起到拉动作用，产生了巨大的经济效益。</t>
    </r>
    <r>
      <rPr>
        <b/>
        <sz val="10"/>
        <rFont val="宋体"/>
        <charset val="134"/>
        <scheme val="minor"/>
      </rPr>
      <t xml:space="preserve">
社会效益;
</t>
    </r>
    <r>
      <rPr>
        <sz val="10"/>
        <rFont val="宋体"/>
        <charset val="134"/>
        <scheme val="minor"/>
      </rPr>
      <t>项目实施后，将进一步提高农村生活基础设施的水平，推动乡村现代化的进程。项目的实施，将是一项造福子孙后代的环境保护工作，改善村镇环境，建设宜居村镇、为实现乡村振兴作出贡献。
通过本项目的建设，区域的生产能力可以明显加强，保证区域经济的可持续发展；可减轻对内外环境的污染，改善人居生活质量；将大大减轻地质灾害对人民生命财产的威胁，增加人民的安全感。</t>
    </r>
  </si>
  <si>
    <t>工发改发【2022】232号</t>
  </si>
  <si>
    <r>
      <rPr>
        <sz val="10"/>
        <rFont val="宋体"/>
        <charset val="134"/>
        <scheme val="minor"/>
      </rPr>
      <t xml:space="preserve">重点帮扶村
</t>
    </r>
    <r>
      <rPr>
        <b/>
        <sz val="10"/>
        <rFont val="宋体"/>
        <charset val="134"/>
        <scheme val="minor"/>
      </rPr>
      <t>产业聚集村</t>
    </r>
  </si>
  <si>
    <t>工布江达县江达乡帮嘎岗村宜居宜业和美乡村建设项目</t>
  </si>
  <si>
    <t>帮嘎岗村</t>
  </si>
  <si>
    <t>项目建设内容：
本项目的主要建设内容为村内提升改造。                        1、行政村：主要建设内容包括：新建村庄内主干道440㎡、新建入户道路硬化1022.5㎡、排水沟98米、饮水工程（重建水源取水口、蓄水池、维修部分支管网、每户设背水台1座）、新建排污管网系统（含独立设化粪池13户）、浴室改造55户、太阳能路灯48盏（其中：新建40盏、维修原有太阳能路灯8盏）、庭院提升整治及其附属设施等，                                                        2、自然村(上、下金村)：主要建设内容包括：新建村庄内主干道3791.30㎡、新建入户道路硬化367.7㎡、原破损硬化道路修复575㎡、饮水工程（水源地蓄水池顶部加采钢瓦盖板,更换改造主管网、入户支管网、每户设背水台1座）、新建排污管网系统、浴室改造46户、太阳能路灯50盏（其中：新建35盏、维修原有太阳能路灯15盏）、庭院提升整治及其附属设施等， 其绩效目标为提高村内人居居住环境质量及饮水安全。
项目建设的必要性：
一、项目的建设符合村庄实际需求（江达乡帮嘎岗村，下辖共计三个村，分别是帮嘎岗村行政村及帮嘎岗上金村、下金村自然村。全村共116户475人。全村饮用水源为山泉水，已实现自来水入户，人畜饮水问题得到了一定解决，但由于近年来皮康村人口增加，蓄水池过小和管理不善等问题，导致群众用水水量不够、不稳定，且冬季会产生长达3个月的季节性停水。目前，全村无排水设施，所有雨污都采用直排的方式，村内环境较差，有待进一步的规划建设。
各村目前的排水情况为雨污合流制排水，且排水管道（暗沟）建成时间较久，排水未经任何处理直接排放，污染水体，严重影响环境。目前当地的发展迅速，现有的排水体制不仅不符合科学发展观，而且城区的排水能力严重不符，很大程度上影响了当地的发展，当地群众对此也是议论纷纷。
根据村庄现场调查统计，大部分农户污水排至户外排水主沟，部分较落后的村庄依靠地面排水，皮康村现无污水系统、科学的排水、排污设施，道路排水及村内排水为边沟排水，污水与雨水合流排放，自然散排。村庄主要道路建有排水明沟，雨水、污水最终排至村外地势低的坑塘、河道或沟渠）；
二、项目的建设是培育壮大村庄特色优势产业的有效手段；
三、项目的建设是防止脱贫人口返贫的有效手段；
四、本项目建设是加强农业生态环境保护，推进农业农村经济科学发展的需要；
五、项目的建设是改善农村人居环境，提升社会主义新农村建设水平的需要；
项目建设的可行性：
一、土地设施条件及市政设施条件的可行性（本项目拟建于村庄内，建设用地属于村集体用地、村内供电、供水设施齐全利于本项目的建设）；
二、符合乡村振兴战略规划要求
三、农民建设积极性高
四、资金保障有力</t>
  </si>
  <si>
    <t>工发改发【2022】237号</t>
  </si>
  <si>
    <t>工布江达县朱拉乡扎堆村宜居宜业和美乡村建设项目</t>
  </si>
  <si>
    <t>扎堆村</t>
  </si>
  <si>
    <r>
      <rPr>
        <b/>
        <sz val="10"/>
        <rFont val="宋体"/>
        <charset val="134"/>
        <scheme val="minor"/>
      </rPr>
      <t>建设内容</t>
    </r>
    <r>
      <rPr>
        <sz val="10"/>
        <rFont val="宋体"/>
        <charset val="134"/>
        <scheme val="minor"/>
      </rPr>
      <t>：新建污水管网7026米，污水检查井166座，跌水井3座，沉泥井52座，污水处理设施3套，排污破除恢复1项，化粪池120座，污水管沙基础3388立方米，挖方14409立方米，填方14409立方米，入户硬化道路4634平方米，布如组原给水主管较小更换dn110主给水管1700米，路灯86盏（维修路灯35盏，新增51盏），公厕4座（3个自然组各一座+幼儿园一座），取水口1座，蓄水池1座，DN25给水管450米，减压阀一组以及垃圾收集点6处。</t>
    </r>
    <r>
      <rPr>
        <b/>
        <sz val="10"/>
        <rFont val="宋体"/>
        <charset val="134"/>
        <scheme val="minor"/>
      </rPr>
      <t>可行性和必要性：</t>
    </r>
    <r>
      <rPr>
        <sz val="10"/>
        <rFont val="宋体"/>
        <charset val="134"/>
        <scheme val="minor"/>
      </rPr>
      <t>扎堆村有3个自然组120户，共459人，各组内居住相对集中，可收集污水集中处理115户，可改善村内环境卫生，项目区排水管网配套不完善不能满足的生活用水排水需求，本工程的实施将改善给排水管网问题，极大的改善了的居住环境，布如组村给水管网管径较小，水压不足，严重影响村民的基本生活，本项目的实施解决了村民的基本生活需求；本项目的实施完善了三个自然组的基础配套实施，提高了村民的生活质量；</t>
    </r>
  </si>
  <si>
    <t>本项目建成，增加了居民收入，提高生活水平质量，改善村庄环境，促进林芝市经济的发展，促进乡村振兴和休闲农业旅游产业的发展，为经济建设、社会事业发展、政治稳定提供服务。建设好本项目，对稳定村民队伍，有效地调动村庄村民的工作积极性，加强村庄规范化管理，是一项利国利民、社会效益较好的项目。</t>
  </si>
  <si>
    <t>工发改发【2022】248号</t>
  </si>
  <si>
    <t>工布江达县扶贫贷款贴息</t>
  </si>
  <si>
    <r>
      <rPr>
        <b/>
        <sz val="10"/>
        <rFont val="宋体"/>
        <charset val="134"/>
        <scheme val="minor"/>
      </rPr>
      <t>建设内容：</t>
    </r>
    <r>
      <rPr>
        <sz val="10"/>
        <rFont val="宋体"/>
        <charset val="134"/>
        <scheme val="minor"/>
      </rPr>
      <t xml:space="preserve">工布江达县2023年扶贫贷款贴息资金（含利差补贴）
</t>
    </r>
    <r>
      <rPr>
        <b/>
        <sz val="10"/>
        <rFont val="宋体"/>
        <charset val="134"/>
        <scheme val="minor"/>
      </rPr>
      <t>可行性：</t>
    </r>
    <r>
      <rPr>
        <sz val="10"/>
        <rFont val="宋体"/>
        <charset val="134"/>
        <scheme val="minor"/>
      </rPr>
      <t xml:space="preserve">鼓励村民自主创业，自主创收，促进增收。
</t>
    </r>
    <r>
      <rPr>
        <b/>
        <sz val="10"/>
        <rFont val="宋体"/>
        <charset val="134"/>
        <scheme val="minor"/>
      </rPr>
      <t>必要性：</t>
    </r>
    <r>
      <rPr>
        <sz val="10"/>
        <rFont val="宋体"/>
        <charset val="134"/>
        <scheme val="minor"/>
      </rPr>
      <t>增加收入，保障经济持续，扩大县域经济发展。</t>
    </r>
  </si>
  <si>
    <r>
      <rPr>
        <b/>
        <sz val="10"/>
        <rFont val="宋体"/>
        <charset val="134"/>
        <scheme val="minor"/>
      </rPr>
      <t>建设内容：</t>
    </r>
    <r>
      <rPr>
        <sz val="10"/>
        <rFont val="宋体"/>
        <charset val="134"/>
        <scheme val="minor"/>
      </rPr>
      <t xml:space="preserve">全年计划对120人次农牧民开展旅游服务、管理、建筑工人、劳动技能等培训，培训采取以工代训等方式进行。
</t>
    </r>
    <r>
      <rPr>
        <b/>
        <sz val="10"/>
        <rFont val="宋体"/>
        <charset val="134"/>
        <scheme val="minor"/>
      </rPr>
      <t>可行性：</t>
    </r>
    <r>
      <rPr>
        <sz val="10"/>
        <rFont val="宋体"/>
        <charset val="134"/>
        <scheme val="minor"/>
      </rPr>
      <t xml:space="preserve">扶持企业参加脱贫巩固，激发农牧民群众生产热情。
</t>
    </r>
    <r>
      <rPr>
        <b/>
        <sz val="10"/>
        <rFont val="宋体"/>
        <charset val="134"/>
        <scheme val="minor"/>
      </rPr>
      <t>必要性：</t>
    </r>
    <r>
      <rPr>
        <sz val="10"/>
        <rFont val="宋体"/>
        <charset val="134"/>
        <scheme val="minor"/>
      </rPr>
      <t>创造就业，促进增收</t>
    </r>
  </si>
  <si>
    <t>工布江达县农牧民新风貌行动奖补资金项目</t>
  </si>
  <si>
    <r>
      <rPr>
        <b/>
        <sz val="10"/>
        <rFont val="宋体"/>
        <charset val="134"/>
        <scheme val="minor"/>
      </rPr>
      <t>建设内容：</t>
    </r>
    <r>
      <rPr>
        <sz val="10"/>
        <rFont val="宋体"/>
        <charset val="134"/>
        <scheme val="minor"/>
      </rPr>
      <t xml:space="preserve">对工布江达县52个村开展改积分制的推广、乡村治理新风貌行动。
</t>
    </r>
    <r>
      <rPr>
        <b/>
        <sz val="10"/>
        <rFont val="宋体"/>
        <charset val="134"/>
        <scheme val="minor"/>
      </rPr>
      <t>可行性</t>
    </r>
    <r>
      <rPr>
        <sz val="10"/>
        <rFont val="宋体"/>
        <charset val="134"/>
        <scheme val="minor"/>
      </rPr>
      <t xml:space="preserve">：鼓励村民自主创业，自主创收，促进增收。
</t>
    </r>
    <r>
      <rPr>
        <b/>
        <sz val="10"/>
        <rFont val="宋体"/>
        <charset val="134"/>
        <scheme val="minor"/>
      </rPr>
      <t>必要性</t>
    </r>
    <r>
      <rPr>
        <sz val="10"/>
        <rFont val="宋体"/>
        <charset val="134"/>
        <scheme val="minor"/>
      </rPr>
      <t>：增加收入，保障经济持续，扩大县域经济发展。</t>
    </r>
  </si>
  <si>
    <t>波密县</t>
  </si>
  <si>
    <t>波密县林下藏药材种植项目</t>
  </si>
  <si>
    <t>扎木镇岗村，八盖乡巴瑞村、塔鲁村</t>
  </si>
  <si>
    <r>
      <rPr>
        <b/>
        <sz val="10"/>
        <rFont val="宋体"/>
        <charset val="134"/>
        <scheme val="minor"/>
      </rPr>
      <t>建设内容：</t>
    </r>
    <r>
      <rPr>
        <sz val="10"/>
        <rFont val="宋体"/>
        <charset val="134"/>
        <scheme val="minor"/>
      </rPr>
      <t>在林下种植七叶一枝20亩、天麻20亩、当归及灵芝菌60等，共计100亩，遮阳网、配套灌溉设施，围栏40000米。大门、标识标牌等</t>
    </r>
    <r>
      <rPr>
        <b/>
        <sz val="10"/>
        <rFont val="宋体"/>
        <charset val="134"/>
        <scheme val="minor"/>
      </rPr>
      <t xml:space="preserve">
可行性：</t>
    </r>
    <r>
      <rPr>
        <sz val="10"/>
        <rFont val="宋体"/>
        <charset val="134"/>
        <scheme val="minor"/>
      </rPr>
      <t xml:space="preserve">波密县具体得天独厚的气候和森林资源，造就林下资源较为丰富。通过几年的试验和试种能够的成功的抚育出林下藏药材，实施该项目能够拓宽群众增收的渠道，带来的一定增收。
</t>
    </r>
    <r>
      <rPr>
        <b/>
        <sz val="10"/>
        <rFont val="宋体"/>
        <charset val="134"/>
        <scheme val="minor"/>
      </rPr>
      <t>必要性：</t>
    </r>
    <r>
      <rPr>
        <sz val="10"/>
        <rFont val="宋体"/>
        <charset val="134"/>
        <scheme val="minor"/>
      </rPr>
      <t xml:space="preserve">实施林下藏药材项目，通过前期的试种和小面积（10亩）的推广种植林下藏药材项目，能够带动实现每亩5000元的受益，现目前群众积极性较高，扩大我县林下藏药材面积，增加带动群众数量，实施该项目势在必行。                                                  </t>
    </r>
    <r>
      <rPr>
        <b/>
        <sz val="10"/>
        <rFont val="宋体"/>
        <charset val="134"/>
        <scheme val="minor"/>
      </rPr>
      <t>经营主体：</t>
    </r>
    <r>
      <rPr>
        <sz val="10"/>
        <rFont val="宋体"/>
        <charset val="134"/>
        <scheme val="minor"/>
      </rPr>
      <t xml:space="preserve"> 农业农村局委托第三方公司</t>
    </r>
  </si>
  <si>
    <t>波密县农业农村局</t>
  </si>
  <si>
    <r>
      <rPr>
        <b/>
        <sz val="10"/>
        <rFont val="宋体"/>
        <charset val="134"/>
        <scheme val="minor"/>
      </rPr>
      <t>社会效益：</t>
    </r>
    <r>
      <rPr>
        <sz val="10"/>
        <rFont val="宋体"/>
        <charset val="134"/>
        <scheme val="minor"/>
      </rPr>
      <t>波密县林下藏药材种植项目符合波密县“2+3+1”农牧业产业发展思路，该项目的实施进一步做大做强波密县藏药材产业，扎木镇岗村实行“基地+公司+农户”模式，有利于盘活基地，壮大企业，增加群众收，八盖乡实行乡镇引导，村集体参与，企业收购的模式，有利于壮大村集体经济，增加群众收入。项目实施过程中，群众参与项目建设实现增收8余万元。</t>
    </r>
    <r>
      <rPr>
        <b/>
        <sz val="10"/>
        <rFont val="宋体"/>
        <charset val="134"/>
        <scheme val="minor"/>
      </rPr>
      <t xml:space="preserve">
经济效益：</t>
    </r>
    <r>
      <rPr>
        <sz val="10"/>
        <rFont val="宋体"/>
        <charset val="134"/>
        <scheme val="minor"/>
      </rPr>
      <t>种植藏药材，每亩平均实现2.1万元收益。扎木镇岗村种植基地企业负责运行，每年向扎木镇上交总投资2.5左右资金，并签订长期协议，后期种植成本企业负责，确保项目发挥长期作用。八盖乡种植乡镇引导，村集体种植，由入驻扎木镇岗村入驻企业收购，产生的受益30%保留，继续发展藏药材产业，70%受益用于八盖乡全乡分红。为减少成本，所有菌包企业自己制作。</t>
    </r>
  </si>
  <si>
    <t>初步设计阶段</t>
  </si>
  <si>
    <t>巩固提升村（巴瑞村、塔鲁村）</t>
  </si>
  <si>
    <t>波密县特色陶制品文创产业建设项目</t>
  </si>
  <si>
    <t>倾多镇巴康村</t>
  </si>
  <si>
    <r>
      <rPr>
        <sz val="10"/>
        <rFont val="宋体"/>
        <charset val="134"/>
        <scheme val="minor"/>
      </rPr>
      <t xml:space="preserve">
</t>
    </r>
    <r>
      <rPr>
        <b/>
        <sz val="10"/>
        <rFont val="宋体"/>
        <charset val="134"/>
        <scheme val="minor"/>
      </rPr>
      <t>现状分析：</t>
    </r>
    <r>
      <rPr>
        <sz val="10"/>
        <rFont val="宋体"/>
        <charset val="134"/>
        <scheme val="minor"/>
      </rPr>
      <t xml:space="preserve">2023年拉颇遗址考古发掘现场，发现巴康村有新石器时代（距今4500年-4800年）373件物件（含陶片）、一座陶窑、503座洞遗迹和35座灰坑。为积极探索文物惠明新思路，大胆尝试历史文化资源服务经济社会发展的新路径，切实增强文化旅游项目对倾多镇群众创收增收的带动作用，拟实施此项目。
</t>
    </r>
    <r>
      <rPr>
        <b/>
        <sz val="10"/>
        <rFont val="宋体"/>
        <charset val="134"/>
        <scheme val="minor"/>
      </rPr>
      <t>项目必要性：</t>
    </r>
    <r>
      <rPr>
        <sz val="10"/>
        <rFont val="宋体"/>
        <charset val="134"/>
        <scheme val="minor"/>
      </rPr>
      <t xml:space="preserve">1、项目建成后，以体验展厅为平台，开展古陶瓷的文化宣传与线上、线下双平台销售，提高巴康村古建筑文化保护意识、促进文化交流与经济增收互动、加快倾多镇“巴康村古村落”旅游形象的树立；二是可以充分带动旅游产业发展，引导当地群众发挥主体作用，强化依靠劳动稳定增收致富的工作导向，不断激发群众内生动力，提高自我发展能力。倾多镇巴康村依托拉颇遗址厚重的历史沉淀及在波密教育史上具有历史意义的第一座公立小学-巴托卡小学。2、倾多镇致力于发展第三产业，依托产业带来的人流效益，推动当地群众依靠劳动致富增收，依托产业发展巩固脱贫成果，助力乡村振兴。                                 
</t>
    </r>
    <r>
      <rPr>
        <b/>
        <sz val="10"/>
        <rFont val="宋体"/>
        <charset val="134"/>
        <scheme val="minor"/>
      </rPr>
      <t>建设内容</t>
    </r>
    <r>
      <rPr>
        <sz val="10"/>
        <rFont val="宋体"/>
        <charset val="134"/>
        <scheme val="minor"/>
      </rPr>
      <t xml:space="preserve">：陶制品加工坊、库房及展示厅面积合计500㎡，配套用房260㎡，购买陶制品加工机械设施设备及其附属设施工程。
</t>
    </r>
    <r>
      <rPr>
        <b/>
        <sz val="10"/>
        <rFont val="宋体"/>
        <charset val="134"/>
        <scheme val="minor"/>
      </rPr>
      <t xml:space="preserve">经营主体： </t>
    </r>
    <r>
      <rPr>
        <sz val="10"/>
        <rFont val="宋体"/>
        <charset val="134"/>
        <scheme val="minor"/>
      </rPr>
      <t>倾多镇人民政府委托第三方公司；</t>
    </r>
  </si>
  <si>
    <t>波密县倾多镇人民政府</t>
  </si>
  <si>
    <r>
      <rPr>
        <b/>
        <sz val="10"/>
        <rFont val="宋体"/>
        <charset val="134"/>
        <scheme val="minor"/>
      </rPr>
      <t>运营模式：</t>
    </r>
    <r>
      <rPr>
        <sz val="10"/>
        <rFont val="宋体"/>
        <charset val="134"/>
        <scheme val="minor"/>
      </rPr>
      <t xml:space="preserve">“公司+村集体+农户”的运营方式                                                       
 </t>
    </r>
    <r>
      <rPr>
        <b/>
        <sz val="10"/>
        <rFont val="宋体"/>
        <charset val="134"/>
        <scheme val="minor"/>
      </rPr>
      <t>社会效益：</t>
    </r>
    <r>
      <rPr>
        <sz val="10"/>
        <rFont val="宋体"/>
        <charset val="134"/>
        <scheme val="minor"/>
      </rPr>
      <t>一是项目建成后，充分融合旅游、林下经济等元素，持续改善乡村建设新形态，同时提高巴康村古建筑文化保护意识、促进文化交流与经济增收互动、加快倾多镇“巴康村古村落”旅游形象的树立；二是发挥当地群众主体作用，强化依靠劳动稳定增收致富的工作导向，不断激发群众内生动力，提高自我发展能力。三是通过整个项目体系的辐射影响和就业帮带，可以在一定程度上激活附近村庄的经济效益，发挥以点带面的扩大效应。</t>
    </r>
    <r>
      <rPr>
        <b/>
        <sz val="10"/>
        <rFont val="宋体"/>
        <charset val="134"/>
        <scheme val="minor"/>
      </rPr>
      <t xml:space="preserve">
经济效益：</t>
    </r>
    <r>
      <rPr>
        <sz val="10"/>
        <rFont val="宋体"/>
        <charset val="134"/>
        <scheme val="minor"/>
      </rPr>
      <t xml:space="preserve">一是项目建成后，争取有能力、有经验的第三方公司承接项目的运营管理，以承包的形式运营，预计年租金约为15万左右，将壮大村集体经济收入，所得收益的分配比例由村集体协商，用于村集体分红，巴康村104户约575人可直接获益，实现经济效益与社会效益双赢；二是鼓励当地群众发展与旅游相关的小型商店、餐饮店或民宿等，延伸拓展周边服务内容多元化，满足游客需求，依托倾多镇巴康村特色陶（瓷）制品文创产业园建设项目，提供周边服务，预计可接待游客近5000人次，增加收入约10万元，实现群众“就地、就近、”增收，三是巴康村特色陶（瓷）制品文创产业园预计将为当地群众提供就业岗位8个，按地区普遍性务工收入标准，长期务工收入每人达3万元/年；解决灵活就业500余人次，短期务工收入折合20万元，预计10年内，项目将完成回收全部投资的任务；四是以陶（瓷）制品文创产业园为学习孵化基地，开展陶（瓷）制品职业技能培训计划，结合“以工代训、以工代学”等方式，每年举办不少于2期陶瓷技术培训课程，将培养陶瓷制造工艺专业人才10余人。 
   </t>
    </r>
  </si>
  <si>
    <t>波密县农田水渠新修及维修项目</t>
  </si>
  <si>
    <t>玉许乡、扎木镇、多吉乡、倾多镇、松宗镇</t>
  </si>
  <si>
    <r>
      <rPr>
        <b/>
        <sz val="10"/>
        <rFont val="宋体"/>
        <charset val="134"/>
        <scheme val="minor"/>
      </rPr>
      <t>总体情况：</t>
    </r>
    <r>
      <rPr>
        <sz val="10"/>
        <rFont val="宋体"/>
        <charset val="134"/>
        <scheme val="minor"/>
      </rPr>
      <t>部分耕地修建农田水渠但是年久失修且全是素混凝土，出现极端天气时无法灌溉，粮食产量降低，对群众带来极大的损失。</t>
    </r>
    <r>
      <rPr>
        <b/>
        <sz val="10"/>
        <rFont val="宋体"/>
        <charset val="134"/>
        <scheme val="minor"/>
      </rPr>
      <t>建设内容：</t>
    </r>
    <r>
      <rPr>
        <sz val="10"/>
        <rFont val="宋体"/>
        <charset val="134"/>
        <scheme val="minor"/>
      </rPr>
      <t>对波密县5个乡镇修建农田渠道2.8万m，1.5万米农田渠道进行维修，分水口，农桥等，以提高粮食产量，保障群众持续增收。</t>
    </r>
  </si>
  <si>
    <t>改善生态环境，保持农业可持续发展的需要，逐步改善农田灌溉设施，有效提升农作物产量，保障群众主要收入。</t>
  </si>
  <si>
    <t>可研阶段</t>
  </si>
  <si>
    <t>成员配套</t>
  </si>
  <si>
    <t>倾多镇林下野生种植建设项目</t>
  </si>
  <si>
    <t>倾多镇达龙村</t>
  </si>
  <si>
    <r>
      <rPr>
        <b/>
        <sz val="10"/>
        <rFont val="宋体"/>
        <charset val="134"/>
        <scheme val="minor"/>
      </rPr>
      <t>建设内容：</t>
    </r>
    <r>
      <rPr>
        <sz val="10"/>
        <rFont val="宋体"/>
        <charset val="134"/>
        <scheme val="minor"/>
      </rPr>
      <t xml:space="preserve">开展木耳等林下仿野生作物种植，购置菌袋，网围栏等基础设施，修建灌溉等其他设备设施，占地15亩。
</t>
    </r>
    <r>
      <rPr>
        <b/>
        <sz val="10"/>
        <rFont val="宋体"/>
        <charset val="134"/>
        <scheme val="minor"/>
      </rPr>
      <t>可行性：</t>
    </r>
    <r>
      <rPr>
        <sz val="10"/>
        <rFont val="宋体"/>
        <charset val="134"/>
        <scheme val="minor"/>
      </rPr>
      <t xml:space="preserve">1、发展林下经济是贯彻落实市委决策部署重要体现，是全面推动全域旅游有效抓手；2.地质及土壤条件符合种植要求，本地农牧民群众种植技术成熟。
</t>
    </r>
    <r>
      <rPr>
        <b/>
        <sz val="10"/>
        <rFont val="宋体"/>
        <charset val="134"/>
        <scheme val="minor"/>
      </rPr>
      <t>必要性：</t>
    </r>
    <r>
      <rPr>
        <sz val="10"/>
        <rFont val="宋体"/>
        <charset val="134"/>
        <scheme val="minor"/>
      </rPr>
      <t xml:space="preserve">1、项目的建设符合国家产业政策的要求；2、项目的建设是国民经济和社会发展的需要。
</t>
    </r>
    <r>
      <rPr>
        <b/>
        <sz val="10"/>
        <rFont val="宋体"/>
        <charset val="134"/>
        <scheme val="minor"/>
      </rPr>
      <t>经营主体：</t>
    </r>
    <r>
      <rPr>
        <sz val="10"/>
        <rFont val="宋体"/>
        <charset val="134"/>
        <scheme val="minor"/>
      </rPr>
      <t>倾多镇人民政府委托第三方公司</t>
    </r>
  </si>
  <si>
    <t xml:space="preserve">一是项目建设期间，预计将带动倾多镇群众实现增收4万元左右;二是项目建成后，交由第三方公司运营，每年上交承包费用，承包费用按比例进行分红;三是后期运营期间，将带动农牧民2人就业，预计收入年均增收2000元。每年收益人数达到20人。
   </t>
  </si>
  <si>
    <t>波密县玉普乡米堆村旅游配套设施建设项目</t>
  </si>
  <si>
    <t>玉普乡米堆村</t>
  </si>
  <si>
    <r>
      <rPr>
        <b/>
        <sz val="10"/>
        <rFont val="宋体"/>
        <charset val="134"/>
        <scheme val="minor"/>
      </rPr>
      <t>建设内容：</t>
    </r>
    <r>
      <rPr>
        <sz val="10"/>
        <rFont val="宋体"/>
        <charset val="134"/>
        <scheme val="minor"/>
      </rPr>
      <t xml:space="preserve">混凝土路面硬化 4226.39 ㎡。 M15 浆砌毛石挡墙 26.5m， 0.4×0.4m矩形混凝土盖板沟 134m，绿化(雪松)10 棵，停车场划线 105.4 ㎡，导向箭头 16个。拆除原有硬化路面 241.47 ㎡，拆除原有围墙 166.5m。新建 DN300 污水管道 3130m，污水检查井 196 座，4m³玻璃钢成品化粪池 11座；新建一体化污水处理设施（50m³/d）1 座，沥青路面破除及恢复 100 ㎡；排水沟 100m。                 
 </t>
    </r>
    <r>
      <rPr>
        <b/>
        <sz val="10"/>
        <rFont val="宋体"/>
        <charset val="134"/>
        <scheme val="minor"/>
      </rPr>
      <t>可行性：</t>
    </r>
    <r>
      <rPr>
        <sz val="10"/>
        <rFont val="宋体"/>
        <charset val="134"/>
        <scheme val="minor"/>
      </rPr>
      <t xml:space="preserve">1.符合全面推进乡村振兴重大战略部署；2.项目位于米堆村，周边有318国道及米堆冰川景区道路，交通便利。3.米堆冰川是重要的旅游景点，客流量大。                                           
</t>
    </r>
    <r>
      <rPr>
        <b/>
        <sz val="10"/>
        <rFont val="宋体"/>
        <charset val="134"/>
        <scheme val="minor"/>
      </rPr>
      <t>必要性：</t>
    </r>
    <r>
      <rPr>
        <sz val="10"/>
        <rFont val="宋体"/>
        <charset val="134"/>
        <scheme val="minor"/>
      </rPr>
      <t>1.米堆村旅游配套设施为米堆村旅游体系体系的一个重要组成部分，是开发乡村旅游业，提升乡村新面貌，推动群众新农村建设意识，大力发展米堆村经济与社会效益的主体力量；2.将改善米堆村的停车和交通环境，缓解米堆村旅游等停车不规范的问题，大大提高乡村旅游的服务水平和服务质量，提升米堆冰川景区的知名度和美誉度，从而提高米堆冰川景区的市场竞争力和影响力。</t>
    </r>
  </si>
  <si>
    <t>波密县文化和旅游局</t>
  </si>
  <si>
    <t>项目建成后一方面将会有效增加客流量，使整个景区的收入快速提高，增加当地的政府税收。另一方面可使临近的土地资源得到充分利用，使临近的区域得到开发，因此本项目具有良好的经济效益，受益60户188人。</t>
  </si>
  <si>
    <r>
      <rPr>
        <sz val="10"/>
        <rFont val="宋体"/>
        <charset val="134"/>
        <scheme val="minor"/>
      </rPr>
      <t xml:space="preserve">产业配套
示范引领村
</t>
    </r>
    <r>
      <rPr>
        <b/>
        <sz val="10"/>
        <rFont val="宋体"/>
        <charset val="134"/>
        <scheme val="minor"/>
      </rPr>
      <t>旅游节点村
产业聚集村</t>
    </r>
  </si>
  <si>
    <t>波密县倾多镇朱西村旅游基础设施提升项目</t>
  </si>
  <si>
    <t>倾多镇朱西村</t>
  </si>
  <si>
    <r>
      <rPr>
        <b/>
        <sz val="10"/>
        <rFont val="宋体"/>
        <charset val="134"/>
        <scheme val="minor"/>
      </rPr>
      <t>建设内容：</t>
    </r>
    <r>
      <rPr>
        <sz val="10"/>
        <rFont val="宋体"/>
        <charset val="134"/>
        <scheme val="minor"/>
      </rPr>
      <t xml:space="preserve">新建1.5m宽C25混凝土游步道，总长5906m，配套建设钢架桥1座及管涵工程。
</t>
    </r>
    <r>
      <rPr>
        <b/>
        <sz val="10"/>
        <rFont val="宋体"/>
        <charset val="134"/>
        <scheme val="minor"/>
      </rPr>
      <t>总体情况：</t>
    </r>
    <r>
      <rPr>
        <sz val="10"/>
        <rFont val="宋体"/>
        <charset val="134"/>
        <scheme val="minor"/>
      </rPr>
      <t>1.项目的建设是提高朱西冰川景区服务质量、改善基础设施硬件条件的需要；2.项目的建设是保障游客安全的需要；3、项目的建设是改善朱西村村民进出牧场的需要。</t>
    </r>
  </si>
  <si>
    <t>完善朱西冰川旅游配套基础设施，结合在建的游客服务中心，给游客提供更好的游玩观光体验，逐步提升景区知名度、扩大影响力。
通过对朱西冰川提升打造，打计全年可接待旅游8400人次，间接带动朱西村29户约153人增收，</t>
  </si>
  <si>
    <t>产业配套
重点帮扶村</t>
  </si>
  <si>
    <t>波密县茶园提升改造项目</t>
  </si>
  <si>
    <t>古乡、易贡乡、八盖乡</t>
  </si>
  <si>
    <r>
      <rPr>
        <b/>
        <sz val="10"/>
        <rFont val="宋体"/>
        <charset val="134"/>
        <scheme val="minor"/>
      </rPr>
      <t>建设内容：</t>
    </r>
    <r>
      <rPr>
        <sz val="10"/>
        <rFont val="宋体"/>
        <charset val="134"/>
        <scheme val="minor"/>
      </rPr>
      <t xml:space="preserve">为对古乡、易贡乡、八盖乡茶园进行改造提升，修建4000多米围栏，修建茶园灌溉设施等。                                  
</t>
    </r>
    <r>
      <rPr>
        <b/>
        <sz val="10"/>
        <rFont val="宋体"/>
        <charset val="134"/>
        <scheme val="minor"/>
      </rPr>
      <t>可行性：</t>
    </r>
    <r>
      <rPr>
        <sz val="10"/>
        <rFont val="宋体"/>
        <charset val="134"/>
        <scheme val="minor"/>
      </rPr>
      <t xml:space="preserve">波密县从2017年开始种植茶叶，分布在古乡、易贡乡、八盖乡，由于种植茶叶经验不足，管护不到，无法像内地样短时间形成有规模的茶园，通过5年的努力截止目前已初具规模，长势较好，目前培育阶段，为了更好的管理茶园和配套茶园，实施本项目。
</t>
    </r>
    <r>
      <rPr>
        <b/>
        <sz val="10"/>
        <rFont val="宋体"/>
        <charset val="134"/>
        <scheme val="minor"/>
      </rPr>
      <t>必要性：</t>
    </r>
    <r>
      <rPr>
        <sz val="10"/>
        <rFont val="宋体"/>
        <charset val="134"/>
        <scheme val="minor"/>
      </rPr>
      <t>目前出具规模，需要靠配套设施和人员管理茶园，通过本次项目的实施能够全面的提升茶园的配套设施，待管护期过后能够对群众带来的一定的增收渠道，1、通过长期就业，提供岗位。2、分红带来增收。3、实施项目时通过务工和机械租聘等方式增收，实施该项目试行必行。</t>
    </r>
  </si>
  <si>
    <t>波密县茶园提升改造项目符合波密县“2+3+1”农牧业产业发展思路，该项目的实施进一步提升茶园基础设施条件，有利于茶叶的长势及产量，更利于群众参与到茶叶管护及采摘中，能进一步增加群众的收入。
一是群众通过参与波密县茶园提升改造项目建设中，将实现增收务工及机械费20余万元；二是群众通过参与后期茶园管理、采摘等，带动群众50人左右，每年每人将增收5000元左右；三是通过实施该项目，进一步改善茶园基础条件，提高茶叶产量，有利于增加企业收入</t>
  </si>
  <si>
    <t>产业配套
无补植补栽</t>
  </si>
  <si>
    <t>波密县八盖乡雄吉村等7个村垃圾无害化处理工程</t>
  </si>
  <si>
    <t>八盖乡竹玉村</t>
  </si>
  <si>
    <r>
      <rPr>
        <b/>
        <sz val="10"/>
        <rFont val="宋体"/>
        <charset val="134"/>
        <scheme val="minor"/>
      </rPr>
      <t>必要性：</t>
    </r>
    <r>
      <rPr>
        <sz val="10"/>
        <rFont val="宋体"/>
        <charset val="134"/>
        <scheme val="minor"/>
      </rPr>
      <t xml:space="preserve">本项目将填补波密县八盖乡没有垃圾转运站的空白，全面提升八盖乡、易贡乡农村生活垃圾收运处置能力，显著提升八盖乡、易贡乡农村生活垃圾处理的无害化水平。项目的建设是波密县八盖乡、易贡乡贯彻落实国家和西藏自治区农村人居环境整治提升五年行动方案，健全农村生活垃圾收运处置体系，有效治理八盖乡、易贡乡农村生活垃圾的需要。
</t>
    </r>
    <r>
      <rPr>
        <b/>
        <sz val="10"/>
        <rFont val="宋体"/>
        <charset val="134"/>
        <scheme val="minor"/>
      </rPr>
      <t>可行性：</t>
    </r>
    <r>
      <rPr>
        <sz val="10"/>
        <rFont val="宋体"/>
        <charset val="134"/>
        <scheme val="minor"/>
      </rPr>
      <t xml:space="preserve">本项目严格办理所有前置手续，决策内容和程序符合法律及政策规定，项目的实施是合法的；本项目建设是为波密县提高良好人居环境，完善城市基础设施建设，项目的实施是合理的；本项目建设地材料运输方便，水、电等配套完善，且得到县政府及卡达村村民大力支持，项目的实施是可行的；
</t>
    </r>
    <r>
      <rPr>
        <b/>
        <sz val="10"/>
        <rFont val="宋体"/>
        <charset val="134"/>
        <scheme val="minor"/>
      </rPr>
      <t>建设内容：</t>
    </r>
    <r>
      <rPr>
        <sz val="10"/>
        <rFont val="宋体"/>
        <charset val="134"/>
        <scheme val="minor"/>
      </rPr>
      <t>新建垃圾坝、地埋式消防水箱、调节池、截洪沟、导气石笼、渗沥液导排主盲沟、边坡锚固沟、监测井5座的建设、管理区综合楼76.54平方米、柴油发电机房29.07平方米、水井房14.85平方米、场地绿化211.04平方米等工程建设。</t>
    </r>
  </si>
  <si>
    <t>波密县住房和城乡建设局</t>
  </si>
  <si>
    <t>项目建成后，将在八盖乡7个行政村建立起户收集、村转运、乡处理的生活垃圾无害化处理体系建设期内带动群众就业100余人次，预计带动增收130余万元，受益273户1315人。</t>
  </si>
  <si>
    <t>2023年计划项目
重点帮扶村</t>
  </si>
  <si>
    <t>波密县倾多镇古通村主干道建设及附属设施建设工程</t>
  </si>
  <si>
    <t>倾多镇古通村</t>
  </si>
  <si>
    <r>
      <rPr>
        <b/>
        <sz val="10"/>
        <rFont val="宋体"/>
        <charset val="134"/>
        <scheme val="minor"/>
      </rPr>
      <t>总体情况：</t>
    </r>
    <r>
      <rPr>
        <sz val="10"/>
        <rFont val="宋体"/>
        <charset val="134"/>
        <scheme val="minor"/>
      </rPr>
      <t xml:space="preserve">目前古通村道路破损严重，影响旅游产业的发展，项目的建设是提高古通村道路通行质量、改善基础设施硬件条件的需要；项目的建设是保障游客安全的需要；项目的建设是改善古通村进出的需要。
</t>
    </r>
    <r>
      <rPr>
        <b/>
        <sz val="10"/>
        <rFont val="宋体"/>
        <charset val="134"/>
        <scheme val="minor"/>
      </rPr>
      <t>建设内容：</t>
    </r>
    <r>
      <rPr>
        <sz val="10"/>
        <rFont val="宋体"/>
        <charset val="134"/>
        <scheme val="minor"/>
      </rPr>
      <t>新建及维修混凝土硬化道路3994.77m，新建集水坑2座，新建排水沟264.36m，拆除土墙14.80m，新建挡土墙123.21m，新建过水涵洞39.55m，太阳能路灯40盏。</t>
    </r>
  </si>
  <si>
    <t>1.项目建成后，将进一步方便群众出行，改善群众生活环境；2.一定程度上提升了桃花沟景区吸引力，促进了当地旅游、手工艺、餐饮等发展，持续带动群众就业增收，受益75户323人。</t>
  </si>
  <si>
    <t>波密县扎木镇岗巴村人居环境整治建设项目</t>
  </si>
  <si>
    <t>扎木镇岗巴村</t>
  </si>
  <si>
    <r>
      <rPr>
        <b/>
        <sz val="10"/>
        <rFont val="宋体"/>
        <charset val="134"/>
        <scheme val="minor"/>
      </rPr>
      <t>总体情况：</t>
    </r>
    <r>
      <rPr>
        <sz val="10"/>
        <rFont val="宋体"/>
        <charset val="134"/>
        <scheme val="minor"/>
      </rPr>
      <t xml:space="preserve">该村拥有良好的旅游条件，客流量较大，须进一步提升人居环境，改善基础设施。通过本项目的实施，能够切实改善岗巴村的生活环境污染，促进巴琼村的人居环境以及基础设施建设逐步走上良性发展的道路，对提高巴琼村的综合实力，增强旅游竞争力具有重要的现实意义。
</t>
    </r>
    <r>
      <rPr>
        <b/>
        <sz val="10"/>
        <rFont val="宋体"/>
        <charset val="134"/>
        <scheme val="minor"/>
      </rPr>
      <t>建设内容：</t>
    </r>
    <r>
      <rPr>
        <sz val="10"/>
        <rFont val="宋体"/>
        <charset val="134"/>
        <scheme val="minor"/>
      </rPr>
      <t>道路工程：新建入户道路3653m；路灯77盏、每户新建1座化粪池，共77座，线路改造：改造入户5000m等。</t>
    </r>
  </si>
  <si>
    <t>波密县乡村振兴局</t>
  </si>
  <si>
    <t>1.项目建成后，将进一步改善基础设施，建立健全生活污水、垃圾收运处理体系，提升群众生活质量；2.一定程度上增强了岗云杉林景区影响力，促进了当地旅游、手工艺、餐饮等发展，持续带动群众就业增收，受益77户351人。</t>
  </si>
  <si>
    <t>波密县倾多镇顶仲村人居环境整治项目</t>
  </si>
  <si>
    <t>顶仲村</t>
  </si>
  <si>
    <r>
      <rPr>
        <b/>
        <sz val="10"/>
        <rFont val="宋体"/>
        <charset val="134"/>
        <scheme val="minor"/>
      </rPr>
      <t>总体情况：</t>
    </r>
    <r>
      <rPr>
        <sz val="10"/>
        <rFont val="宋体"/>
        <charset val="134"/>
        <scheme val="minor"/>
      </rPr>
      <t xml:space="preserve">项目的建设是保障车辆安全的需要，是改善中铁四局6标段一分部、二分部、三分部及村民进出的需要，能够有效降低扬尘污染，提升人居环境具有积极意义。
</t>
    </r>
    <r>
      <rPr>
        <b/>
        <sz val="10"/>
        <rFont val="宋体"/>
        <charset val="134"/>
        <scheme val="minor"/>
      </rPr>
      <t>建设内容：</t>
    </r>
    <r>
      <rPr>
        <sz val="10"/>
        <rFont val="宋体"/>
        <charset val="134"/>
        <scheme val="minor"/>
      </rPr>
      <t>道路工程方面道路硬化2.6km、加宽错车道8处、入户道路硬化4.4km、交通标识牌24座；石砌围墙720m、管涵3处、安装路灯52座、公厕1座等项目的建设是提高顶仲村道路质量、改善基础设施硬件条件的需要。</t>
    </r>
  </si>
  <si>
    <t>项目建成后，将进一步完善本村基础设施，提升通行能力，保障群众通行安全，同时进一步改善农田灌溉设施，提升群众饮水安全，持续改善农村人居环境，提高群众获得感、幸福感，受益47户252人。</t>
  </si>
  <si>
    <t>波密县扎木镇卡达村人居环境整治项目</t>
  </si>
  <si>
    <t>扎木镇卡达村</t>
  </si>
  <si>
    <r>
      <rPr>
        <b/>
        <sz val="10"/>
        <rFont val="宋体"/>
        <charset val="134"/>
        <scheme val="minor"/>
      </rPr>
      <t>总体情况：</t>
    </r>
    <r>
      <rPr>
        <sz val="10"/>
        <rFont val="宋体"/>
        <charset val="134"/>
        <scheme val="minor"/>
      </rPr>
      <t xml:space="preserve">本项目建设是为波密县扎木镇卡达村提高良好人居环境，完善县城周边基础设施建设，项目的实施是合理的；本项目建设地材料运输方便，水、电等配套完善，对推动项目建设具有积极作用。
</t>
    </r>
    <r>
      <rPr>
        <b/>
        <sz val="10"/>
        <rFont val="宋体"/>
        <charset val="134"/>
        <scheme val="minor"/>
      </rPr>
      <t>建设内容：</t>
    </r>
    <r>
      <rPr>
        <sz val="10"/>
        <rFont val="宋体"/>
        <charset val="134"/>
        <scheme val="minor"/>
      </rPr>
      <t>新建完成3米宽20公分厚C30水泥混凝土入户道路11935平方米、供水管网约6700米及取水口、沉砂池、过滤池、蓄水池及管件阀门改造维修等全部工程量建设。</t>
    </r>
  </si>
  <si>
    <t>进一步补齐卡达村基础设施短板，改善群众生产及出行条件，提升群众饮水安全，提高公共设施服务水平及质量，受益群众96户366人</t>
  </si>
  <si>
    <t>波密县玉许乡林琼村人居环境整治项目</t>
  </si>
  <si>
    <t>玉许乡林琼村</t>
  </si>
  <si>
    <r>
      <rPr>
        <b/>
        <sz val="10"/>
        <rFont val="宋体"/>
        <charset val="134"/>
        <scheme val="minor"/>
      </rPr>
      <t>总体情况：</t>
    </r>
    <r>
      <rPr>
        <sz val="10"/>
        <rFont val="宋体"/>
        <charset val="134"/>
        <scheme val="minor"/>
      </rPr>
      <t xml:space="preserve">该村是桃花沟交通线上，部分道路影响整体效果，须进一步完善提升，以更好地发展第三产业。
</t>
    </r>
    <r>
      <rPr>
        <b/>
        <sz val="10"/>
        <rFont val="宋体"/>
        <charset val="134"/>
        <scheme val="minor"/>
      </rPr>
      <t>建设内容：</t>
    </r>
    <r>
      <rPr>
        <sz val="10"/>
        <rFont val="宋体"/>
        <charset val="134"/>
        <scheme val="minor"/>
      </rPr>
      <t>本项目结合村内道路的现状，本次采用“小交通量农村公路工程技术标准”四级公路Ⅱ类标准设计，设计速度为15km/h标准，项目主线改造路线长1.3公里，入户道路硬化长5.5公里。本次设计主线路基宽度采用4.5米，路面宽度3.5米，水泥混泥土路面结构，入户道路因空间及占地等问题，本次采用3m宽水泥砼路面设计。全线对村庄入户线路改造117户，安装太阳能路灯120盏。</t>
    </r>
  </si>
  <si>
    <t>波密县交通运输局</t>
  </si>
  <si>
    <t>项目的建设进一步改善本村基础设施，提升村容村貌，解决117户471人出行不便问题。同时有效解决入户线路混乱问题，消除安全隐患，保障群众生命财产安全。能够进一步推进生态人居、生态环境、生态经济和生态文化建设，创建宜居、宜业、宜游的“美丽乡村”，是新农村建设理念、内容和水平的全面提升，能够贯彻落实城乡一体化发展战略目标。能有力地促进村庄经济发展，扩大乡村对外开放程度，通过发掘特色景观和传统文化资源，利用山水格局和人文特色进行人文特色塑造；积极培育文化产业，推动文化与旅游、科技的融合发展，支持村庄的不断发展，不断丰富乡村旅游产品，促进波密县各乡村经济发展，可产生良好的经济效益、社会效益和生态效益。</t>
  </si>
  <si>
    <t>波密县倾多镇德吉村低压线路改造工程</t>
  </si>
  <si>
    <t>倾多镇德吉村</t>
  </si>
  <si>
    <r>
      <rPr>
        <b/>
        <sz val="10"/>
        <rFont val="宋体"/>
        <charset val="134"/>
        <scheme val="minor"/>
      </rPr>
      <t>建设内容：</t>
    </r>
    <r>
      <rPr>
        <sz val="10"/>
        <rFont val="宋体"/>
        <charset val="134"/>
        <scheme val="minor"/>
      </rPr>
      <t xml:space="preserve">改造0.4kV线路路径长12.28km，采用架空绝缘导线,AC1kV,JKLYJ,120，新建锥形水泥杆,非预应力,整杆,12m,190mm,M，251根，新建路灯43盏，修复路灯15盏。改造了德吉村161用户的用电需求
</t>
    </r>
    <r>
      <rPr>
        <b/>
        <sz val="10"/>
        <rFont val="宋体"/>
        <charset val="134"/>
        <scheme val="minor"/>
      </rPr>
      <t>可行性：</t>
    </r>
    <r>
      <rPr>
        <sz val="10"/>
        <rFont val="宋体"/>
        <charset val="134"/>
        <scheme val="minor"/>
      </rPr>
      <t xml:space="preserve">1.符合全面推进乡村振兴重大战略部署；2.有利于推进人居环境整治，提升乡村风貌。
</t>
    </r>
    <r>
      <rPr>
        <b/>
        <sz val="10"/>
        <rFont val="宋体"/>
        <charset val="134"/>
        <scheme val="minor"/>
      </rPr>
      <t>必要性：</t>
    </r>
    <r>
      <rPr>
        <sz val="10"/>
        <rFont val="宋体"/>
        <charset val="134"/>
        <scheme val="minor"/>
      </rPr>
      <t>随着群众居住条件的逐渐改善，线路混乱问题日益凸显，且存在一定的安全隐患。</t>
    </r>
  </si>
  <si>
    <t>进一步完善供电基础设施，提高用电稳定性、安全性，切实保障群众生命财产安全，受益50户245人。</t>
  </si>
  <si>
    <t>波密县人饮提升改造工程</t>
  </si>
  <si>
    <t>易贡乡江拉村、玉普乡米堆村、达巴村、康玉乡乌那村、达曲村、通堆村、倾多镇朱西村、曲西村、松宗镇栋曲村、扎木镇东若村</t>
  </si>
  <si>
    <r>
      <rPr>
        <b/>
        <sz val="10"/>
        <rFont val="宋体"/>
        <charset val="134"/>
        <scheme val="minor"/>
      </rPr>
      <t>建设必要性：</t>
    </r>
    <r>
      <rPr>
        <sz val="10"/>
        <rFont val="宋体"/>
        <charset val="134"/>
        <scheme val="minor"/>
      </rPr>
      <t xml:space="preserve">项目建成后，解决了农牧民生活用水问题，将提高当地农牧民的生活质量和健康水平，促进当地经济发展，增加农牧民的经济收入，更重要的是可以促进民族团结，巩固和稳定当地安定，反对分裂，维护安定统一的政治局面有着积极的意义。
</t>
    </r>
    <r>
      <rPr>
        <b/>
        <sz val="10"/>
        <rFont val="宋体"/>
        <charset val="134"/>
        <scheme val="minor"/>
      </rPr>
      <t>建设可行性：</t>
    </r>
    <r>
      <rPr>
        <sz val="10"/>
        <rFont val="宋体"/>
        <charset val="134"/>
        <scheme val="minor"/>
      </rPr>
      <t xml:space="preserve">因地制宜解决用水问题具有良好的政策基础，近年来波密县人饮工程建设取得了很大成绩，为促进当地经济建设和社会发展做出了积极的贡献。根据水利建设与管理的需要，分别成立了相应建设管理单位，制定一定的管理规范并且积累了丰富的管理经验，这些水利建设管理机构的设置和充实，为本项目的建设提供了必要的保障，从工程建设及运营管理上来看本工程的建设也是可行的。                                    
  </t>
    </r>
    <r>
      <rPr>
        <b/>
        <sz val="10"/>
        <rFont val="宋体"/>
        <charset val="134"/>
        <scheme val="minor"/>
      </rPr>
      <t>建设内容</t>
    </r>
    <r>
      <rPr>
        <sz val="10"/>
        <rFont val="宋体"/>
        <charset val="134"/>
        <scheme val="minor"/>
      </rPr>
      <t>：新建取水口10座，絮凝沉淀池10座，蓄水池10座，水源保护网围栏1000米，新建背水台270座，改造提升管道52km等。</t>
    </r>
  </si>
  <si>
    <t>波密县水利局</t>
  </si>
  <si>
    <t>该项目建成将为易贡乡江拉村、玉普乡米堆村、达巴村、康玉乡乌那村、达曲村、通堆村、倾多镇朱西村、曲西村、松宗镇栋曲村、扎木镇东若村提供符合卫生标准的生活饮用水，保障项目地660户2944人饮水安全，改善当地群众的生活条件，提高群众健康水平，减轻当地卫生设施压力，持续巩固脱贫攻坚成果。</t>
  </si>
  <si>
    <r>
      <rPr>
        <sz val="10"/>
        <rFont val="宋体"/>
        <charset val="134"/>
        <scheme val="minor"/>
      </rPr>
      <t>示范引领村（江拉村）
示范引领村</t>
    </r>
    <r>
      <rPr>
        <b/>
        <sz val="10"/>
        <rFont val="宋体"/>
        <charset val="134"/>
        <scheme val="minor"/>
      </rPr>
      <t>、旅游节点村、产业聚集村（米堆村）</t>
    </r>
    <r>
      <rPr>
        <sz val="10"/>
        <rFont val="宋体"/>
        <charset val="134"/>
        <scheme val="minor"/>
      </rPr>
      <t xml:space="preserve">
重点帮扶村（乌那村、达曲村、通堆村、朱西村）
巩固提升村（曲西村、栋曲村）
巩固提升村、</t>
    </r>
    <r>
      <rPr>
        <b/>
        <sz val="10"/>
        <rFont val="宋体"/>
        <charset val="134"/>
        <scheme val="minor"/>
      </rPr>
      <t>产业聚集村（东若村）</t>
    </r>
  </si>
  <si>
    <t>波密县玉许乡白玉村、林琼村、麦差村、玉沙村人饮维修改造工程</t>
  </si>
  <si>
    <t>玉许乡</t>
  </si>
  <si>
    <r>
      <rPr>
        <b/>
        <sz val="10"/>
        <rFont val="宋体"/>
        <charset val="134"/>
        <scheme val="minor"/>
      </rPr>
      <t>总体情况：</t>
    </r>
    <r>
      <rPr>
        <sz val="10"/>
        <rFont val="宋体"/>
        <charset val="134"/>
        <scheme val="minor"/>
      </rPr>
      <t xml:space="preserve">部分村庄经常发生小型泥石流，水质浑浊，群众饮水存在一定安全隐患。项目建成后，解决了农牧民生活用水问题，将提高当地农牧民的生活质量和健康水平。
</t>
    </r>
    <r>
      <rPr>
        <b/>
        <sz val="10"/>
        <rFont val="宋体"/>
        <charset val="134"/>
        <scheme val="minor"/>
      </rPr>
      <t>建设内容：</t>
    </r>
    <r>
      <rPr>
        <sz val="10"/>
        <rFont val="宋体"/>
        <charset val="134"/>
        <scheme val="minor"/>
      </rPr>
      <t>林琼村新建蓄水池3个、主管管道12公里，玉沙村更换主管110、支管63,总长20km；麦拉自然村新建蓄水池、过滤池、管道3500m，差巴自然村新建过滤池；白玉自然村维修蓄水池，更换破旧人饮管道（1.25mpa 110pe管）6700m；重建蓄水池，新建挡墙150m，1000m（315pe管）。</t>
    </r>
  </si>
  <si>
    <t>实现安全用水，保证用水稳定，是农村广大农民群众盼望的心愿，是促进农村社会和谐稳定的需要，是发展农村水利事业的需要，是适应全面建成小康社会的需要，是我们党和国家为广大农民群众办实事和与群众心连心的最真实体现，具有极好的群众基础。该项目建成将为玉许乡白玉村、林琼村、麦差村、玉沙村提供符合卫生标准的生活饮用水，保障项目地366户1826人饮水安全，改善当地群众的生活条件，提高群众健康水平，减轻当地卫生设施压力，促进社会稳定与地方经济发展，推动乡村振兴</t>
  </si>
  <si>
    <t>巩固提升村（白玉村、麦差村、玉沙村）
示范引领村（林琼村）</t>
  </si>
  <si>
    <t>波密县玉许乡玉沙村自然灾害治理工程</t>
  </si>
  <si>
    <t>玉许乡玉沙村</t>
  </si>
  <si>
    <r>
      <rPr>
        <b/>
        <sz val="10"/>
        <rFont val="宋体"/>
        <charset val="134"/>
        <scheme val="minor"/>
      </rPr>
      <t>可行性：</t>
    </r>
    <r>
      <rPr>
        <sz val="10"/>
        <rFont val="宋体"/>
        <charset val="134"/>
        <scheme val="minor"/>
      </rPr>
      <t xml:space="preserve">本项目建设条件齐全，施工条件齐备，施工技术成熟，建设管理模式明晰，各专业设计满足相应规范标准要求，具有工程可行性。项目建成投用后将有效消除泥石流隐患风险，确保下游群众生命财产安全，进一步提升群众幸福感、获得感、安全感。
</t>
    </r>
    <r>
      <rPr>
        <b/>
        <sz val="10"/>
        <rFont val="宋体"/>
        <charset val="134"/>
        <scheme val="minor"/>
      </rPr>
      <t>必要性：</t>
    </r>
    <r>
      <rPr>
        <sz val="10"/>
        <rFont val="宋体"/>
        <charset val="134"/>
        <scheme val="minor"/>
      </rPr>
      <t xml:space="preserve">玉沙村泥石流沟位于现玉沙村村委会（板）房居民(安置)区， 也即拟选村居民（安置）区后侧村委会西侧。2017年引起山体表层土松动、滑坡，为泥石流的形成提供了丰富的物源，在 2021 年7.8 暴发泥石流，泥石流冲毁冲沟两侧 庄稼，对冲沟前缘的村居民（安置）区造成潜在影响，也即拟选村安置居民的生命财产构成威胁。因此为加快灾害的整治步伐，尽快恢复灾区人民的生产生活和地区经济的发展，对玉沙村地质灾害进行应急治理是必要的。
</t>
    </r>
    <r>
      <rPr>
        <b/>
        <sz val="10"/>
        <rFont val="宋体"/>
        <charset val="134"/>
        <scheme val="minor"/>
      </rPr>
      <t>主要建设内容：</t>
    </r>
    <r>
      <rPr>
        <sz val="10"/>
        <rFont val="宋体"/>
        <charset val="134"/>
        <scheme val="minor"/>
      </rPr>
      <t>新建浆砌石挡土墙5110米，DN1000砼涵管21米，铅丝石笼挡土墙30米及其他附属工程。</t>
    </r>
  </si>
  <si>
    <t>波密县玉许乡人民政府</t>
  </si>
  <si>
    <t>项目实施过程中预计带动群众务工150人次，实现务工、运输等增收100余万元；项目实施地点为泥石流灾害多发频发点位，项目建成投用后可基本消除泥石流灾害风险，切实保障农牧民群众生命财产安全，进一步提升群众获得感、幸福感、安全感。</t>
  </si>
  <si>
    <t>波密县多吉乡德吉村巴曲桥改建项目</t>
  </si>
  <si>
    <t>多吉乡德吉村</t>
  </si>
  <si>
    <r>
      <rPr>
        <b/>
        <sz val="10"/>
        <rFont val="宋体"/>
        <charset val="134"/>
        <scheme val="minor"/>
      </rPr>
      <t>建设内容：</t>
    </r>
    <r>
      <rPr>
        <sz val="10"/>
        <rFont val="宋体"/>
        <charset val="134"/>
        <scheme val="minor"/>
      </rPr>
      <t xml:space="preserve">本项目改建范围路线长150米，其中桥梁长度26.02米，两侧引道长123.98米，桥梁总宽8.5米；2、路基路面：路基挖方98m³，填方157m³，水泥混凝土路面264.7m³，天然砂砾垫层176.67m³；3、桥头路基处理：填筑砂砾360m³；4、交安：新建单柱式标志牌2块，单悬臂标志牌2块，桥梁信息牌2块，施划标线55.14㎡；5、砂砾石施工便道150米，砂砾67.5m³，1.5m钢波纹管便涵6道，共计36米；6、临时交通标志4套。
</t>
    </r>
    <r>
      <rPr>
        <b/>
        <sz val="10"/>
        <rFont val="宋体"/>
        <charset val="134"/>
        <scheme val="minor"/>
      </rPr>
      <t>可行性：</t>
    </r>
    <r>
      <rPr>
        <sz val="10"/>
        <rFont val="宋体"/>
        <charset val="134"/>
        <scheme val="minor"/>
      </rPr>
      <t xml:space="preserve">本项目建设地周围道路网已形成，交通较为方便。材料运输可利用现有公路直达工地；场地周边供电、通信、供水等配套设施相对完善；项目建设材料均可在波密县县城购买，且本项目为传统钢筋混凝土梁桥，拆除重建，结构简单，施工工艺成熟，施工条件良好。
</t>
    </r>
    <r>
      <rPr>
        <b/>
        <sz val="10"/>
        <rFont val="宋体"/>
        <charset val="134"/>
        <scheme val="minor"/>
      </rPr>
      <t>必要性：</t>
    </r>
    <r>
      <rPr>
        <sz val="10"/>
        <rFont val="宋体"/>
        <charset val="134"/>
        <scheme val="minor"/>
      </rPr>
      <t>既有桥梁宽度约5m，与拓宽的道路路基（8.5m宽）相差较大。桥梁前后引道处于弯道上，宽度在较短长度范围内从8.5m渐变至5m，安全性较差。根据既有桥梁调查情况看，该桥梁前后端护栏已被撞毁，本项目目前处于川藏配套公路上，常出现安全事故。通过本项目的实施，将极大降低桥梁两侧交通事故的发生频率，为沿线居民、车辆出行提供安全保障。</t>
    </r>
  </si>
  <si>
    <t>本项目的建成是进一步完善基础设施，为当地交通出行提供了安全保障，是配合川藏铁路主体工程顺利推进的重要保障和支撑，是进一步落实多吉乡按市委发展思路提出的建成“路地共建示范区、文化旅游开拓区、特色农牧业推进区、生态文明创建区、基层治理深化区”。受益115户512人。</t>
  </si>
  <si>
    <t>波密县多吉乡扩拉村色曲桥改建项目</t>
  </si>
  <si>
    <t>多吉乡扩拉村</t>
  </si>
  <si>
    <r>
      <rPr>
        <b/>
        <sz val="10"/>
        <rFont val="宋体"/>
        <charset val="134"/>
        <scheme val="minor"/>
      </rPr>
      <t>建设内容：</t>
    </r>
    <r>
      <rPr>
        <sz val="10"/>
        <rFont val="宋体"/>
        <charset val="134"/>
        <scheme val="minor"/>
      </rPr>
      <t xml:space="preserve">本项目改建范围路线长80米，其中桥梁长度16.0米，两侧引道长64米，桥梁总宽8.5米；2、路基路面：路基挖方146m³，填方38m³，水泥混凝土路面136.64m³，天然砂砾垫层91.2m³；3、桥头路基处理：填筑砂砾378.3m³；4、交安：新建单柱式标志牌2块，单悬臂标志牌2块，桥梁信息牌2块，施划标线20.4㎡；5、砂砾石施工便道55米，砂砾24.75m³，1.5m钢波纹管便涵4道，共计24米；6、临时交通标志4套。
</t>
    </r>
    <r>
      <rPr>
        <b/>
        <sz val="10"/>
        <rFont val="宋体"/>
        <charset val="134"/>
        <scheme val="minor"/>
      </rPr>
      <t>可行性：</t>
    </r>
    <r>
      <rPr>
        <sz val="10"/>
        <rFont val="宋体"/>
        <charset val="134"/>
        <scheme val="minor"/>
      </rPr>
      <t xml:space="preserve">本项目建设地周围道路网已形成，交通较为方便。材料运输可利用现有公路直达工地；场地周边供电、通信、供水等配套设施相对完善；项目建设材料均可在波密县县城购买，且本项目为传统钢筋混凝土梁桥，拆除重建，结构简单，施工工艺成熟，施工条件良好。。
</t>
    </r>
    <r>
      <rPr>
        <b/>
        <sz val="10"/>
        <rFont val="宋体"/>
        <charset val="134"/>
        <scheme val="minor"/>
      </rPr>
      <t>必要性：</t>
    </r>
    <r>
      <rPr>
        <sz val="10"/>
        <rFont val="宋体"/>
        <charset val="134"/>
        <scheme val="minor"/>
      </rPr>
      <t>，本项目目前处于川藏配套公路上，车流量较大，安全事故发生率较高。通过本项目的实施，将极大降低桥梁两侧交通事故的发生频率，为沿线居民、车辆出行提供安全保障。</t>
    </r>
  </si>
  <si>
    <t>本项目的建成是进一步完善基础设施，为当地交通出行提供了安全保障。是配合川藏铁路主体工程顺利推进的重要保障和支撑，是进一步落实多吉乡按市委发展思路提出的建成“路地共建示范区、文化旅游开拓区、特色农牧业推进区、生态文明创建区、基层治理深化区”的“五区”建设规划的坚实基础受益74户300人。</t>
  </si>
  <si>
    <t>格通村泽龙沟防洪堤延伸工程</t>
  </si>
  <si>
    <t>易贡格通村</t>
  </si>
  <si>
    <r>
      <rPr>
        <b/>
        <sz val="10"/>
        <rFont val="宋体"/>
        <charset val="134"/>
        <scheme val="minor"/>
      </rPr>
      <t>总体情况：</t>
    </r>
    <r>
      <rPr>
        <sz val="10"/>
        <rFont val="宋体"/>
        <charset val="134"/>
        <scheme val="minor"/>
      </rPr>
      <t>本项目建设地周围道路网已形成，交通较为方便。材料运输可利用现有公路直达工地；场地周边供电、通信、供水等配套设施相对完善；项目建设材料均可在波密县县城购买，且本项目为传统钢筋混凝土梁桥，拆除重建，结构简单，施工工艺成熟，施工条件良好。</t>
    </r>
    <r>
      <rPr>
        <b/>
        <sz val="10"/>
        <rFont val="宋体"/>
        <charset val="134"/>
        <scheme val="minor"/>
      </rPr>
      <t>建设内容：</t>
    </r>
    <r>
      <rPr>
        <sz val="10"/>
        <rFont val="宋体"/>
        <charset val="134"/>
        <scheme val="minor"/>
      </rPr>
      <t>续建防洪堤总长度295m，其中左岸一段30m，左岸二段20m，左岸三段55m，右岸段190m，挡墙顶宽1.2m。基础为钢筋骨架铅丝笼，埋深1.8m，堤身2.5m等及附属工程。</t>
    </r>
  </si>
  <si>
    <t>波密县易贡乡人民政府</t>
  </si>
  <si>
    <t>该项目可有效防止河道侵蚀，稳定河床，改善生态环境，提升河道两侧水土保持能力；使国家财产和人民的生命安全得到保障，促进波密县易贡乡经济社会发展。受益群众为73户260人。</t>
  </si>
  <si>
    <t>波密县八盖乡竹玉村桥梁及配套设施建设项目</t>
  </si>
  <si>
    <r>
      <rPr>
        <b/>
        <sz val="10"/>
        <rFont val="宋体"/>
        <charset val="134"/>
        <scheme val="minor"/>
      </rPr>
      <t>建设内容：</t>
    </r>
    <r>
      <rPr>
        <sz val="10"/>
        <rFont val="宋体"/>
        <charset val="134"/>
        <scheme val="minor"/>
      </rPr>
      <t xml:space="preserve">本项目新建桥梁及引道路线总长164m。项目位于在省道305线K55+600处横跨易贡河通往对岸，是竹玉村民通往牧场区域的重要通道，对于群众的生产生活起重要的作用。桥梁上部采用贝雷式双排加强型钢架桥，跨径组合为3*27.432m,桥梁全长92.796m，桥面净宽4.2m，桥梁引道路基宽度4.5米，路面宽度3.5米，路面采用砂石路。桥梁上下游修建防洪堤长60m。因河流紧邻S305线，桥台设置空间受限，本次设计桥台尾端紧挨S305线路侧挡土墙设计。
</t>
    </r>
    <r>
      <rPr>
        <b/>
        <sz val="10"/>
        <rFont val="宋体"/>
        <charset val="134"/>
        <scheme val="minor"/>
      </rPr>
      <t>必要性：</t>
    </r>
    <r>
      <rPr>
        <sz val="10"/>
        <rFont val="宋体"/>
        <charset val="134"/>
        <scheme val="minor"/>
      </rPr>
      <t xml:space="preserve">本项目的实施，可进一步落实市委发展思路提出的建成“路地共建示范区、文化旅游开拓区、特色农牧业推进区、生态文明创建区、基层治理深化区”的“五区”建设规划。将明显改善项目乡村的交通基础条件，有利于促进经济社会的快速发展，为竹玉村日常出行提供更方便安全的条件。从而进一步加强民族团结，促进藏区的社会局势稳定，利于发展乡村振兴。本项目的建设是必要的，经济上是合理的，技术上是可行的，建议该工程尽早、尽快建设。
</t>
    </r>
    <r>
      <rPr>
        <b/>
        <sz val="10"/>
        <rFont val="宋体"/>
        <charset val="134"/>
        <scheme val="minor"/>
      </rPr>
      <t>可行性：</t>
    </r>
    <r>
      <rPr>
        <sz val="10"/>
        <rFont val="宋体"/>
        <charset val="134"/>
        <scheme val="minor"/>
      </rPr>
      <t>本项目建设对社会、经济、生态效益显著，建设意义及建设目标明确，公路起终点及主要控制因素明确，技术标准运用情况符合现有公路等级标准，建设条件齐全，施工条件齐备，加之施工技术成熟，建设管理模式明晰，各专业设计满足相应规范标准要求，具有工程可行性。项目的建设将改善八盖乡竹玉村交通基础条件，它的建设对推动乡镇路网系统的建设，提高县、乡域公路服务功能，方便沿线村民的出行起着积极作用。</t>
    </r>
  </si>
  <si>
    <t>项目的建设进一步完善本村基础设施，解决21户135人放牧出行不便问题。同时可进一步落实八盖乡按市委发展思路提出的建成“路地共建示范区、文化旅游开拓区、特色农牧业推进区、生态文明创建区、基层治理深化区”的“五区”建设规划。能有力地促进村庄经济发展，扩大对外开放程度，通过发掘特色景观和传统文化资源，提出波密县文化传承、非物质文化遗产的保护和传承创新方案，利用山水格局和人文特色进行人文特色塑造；积极培育文化产业，推动文化与旅游、科技的融合发展，支持村庄的不断发展，不断丰富乡村旅游产品，促进乡村经济发展，可产生良好的经济效益、社会效益和生态效益。</t>
  </si>
  <si>
    <t>波密县古乡索通村乔那自然村道路硬化建设项目</t>
  </si>
  <si>
    <t>古乡索通村</t>
  </si>
  <si>
    <r>
      <rPr>
        <b/>
        <sz val="10"/>
        <rFont val="宋体"/>
        <charset val="134"/>
        <scheme val="minor"/>
      </rPr>
      <t>建设内容</t>
    </r>
    <r>
      <rPr>
        <sz val="10"/>
        <rFont val="宋体"/>
        <charset val="134"/>
        <scheme val="minor"/>
      </rPr>
      <t xml:space="preserve">：本项目结合村内道路的现状，本次采用“小交通量农村公路工程技术标准”四级公路Ⅱ类标准设计，设计速度为15km/h标准，项目主线改造道路硬化共计长3.6公里。本次设计主线路基宽度采用4.5米，路面宽度3.5米，水泥混泥土路面结构，全线设置防护工程300m³。
</t>
    </r>
    <r>
      <rPr>
        <b/>
        <sz val="10"/>
        <rFont val="宋体"/>
        <charset val="134"/>
        <scheme val="minor"/>
      </rPr>
      <t>必要性：</t>
    </r>
    <r>
      <rPr>
        <sz val="10"/>
        <rFont val="宋体"/>
        <charset val="134"/>
        <scheme val="minor"/>
      </rPr>
      <t xml:space="preserve">本项目的实施，将改善乡村交通基础条件，有利于促进经济社会的快速发展，为乔那自然村日常出行提供更方便安全的条件。从而进一步加强民族团结，促进藏区的社会局势稳定，利于发展乡村振兴。本项目的建设是必要的，经济上是合理的，技术上是可行的，建议该工程尽早、尽快建设。
</t>
    </r>
    <r>
      <rPr>
        <b/>
        <sz val="10"/>
        <rFont val="宋体"/>
        <charset val="134"/>
        <scheme val="minor"/>
      </rPr>
      <t>可行性：</t>
    </r>
    <r>
      <rPr>
        <sz val="10"/>
        <rFont val="宋体"/>
        <charset val="134"/>
        <scheme val="minor"/>
      </rPr>
      <t>本项目建设对社会、经济、生态效益显著，建设意义及建设目标明确，公路起终点及主要控制因素明确，技术标准运用情况符合现有公路等级标准，建设条件齐全，施工条件齐备，加之施工技术成熟，建设管理模式明晰，各专业设计满足相应规范标准要求，具有工程可行性。项目的建设将改善古乡乔那自然村交通基础条件，它的建设对提高县、乡域公路服务功能，方便沿线村民的出行起着积极作用。</t>
    </r>
  </si>
  <si>
    <t>项目的建设进一步完善本村基础设施，提升村容村貌，解决16户75人出行不便问题。有力地促进村庄经济发展，扩大对外开放程度，本项目的实施，将明显改善项目乡村的交通基础条件，有利于促进经济社会的快速发展，为乔那村日常出行提供更方便安全的条件。从而进一步加强民族团结，促进藏区的社会局势稳定，利于发展乡村振兴。积极培育文化产业，推动文化与旅游、科技的融合发展，支持村庄的不断发展，不断丰富乡村旅游产品，促进乡村经济发展，可产生良好的经济效益、社会效益和生态效益。</t>
  </si>
  <si>
    <t>波密县古乡松绕村道路硬化项目</t>
  </si>
  <si>
    <t>古乡松绕村</t>
  </si>
  <si>
    <r>
      <rPr>
        <b/>
        <sz val="10"/>
        <rFont val="宋体"/>
        <charset val="134"/>
        <scheme val="minor"/>
      </rPr>
      <t>建设内容：</t>
    </r>
    <r>
      <rPr>
        <sz val="10"/>
        <rFont val="宋体"/>
        <charset val="134"/>
        <scheme val="minor"/>
      </rPr>
      <t xml:space="preserve">本项目结合松绕村内道路的现状，本次采用“小交通量农村公路工程技术标准”四级公路Ⅱ类标准设计，设计速度为15km/h标准，项目主线改造路线长1.39公里，设计路基宽度4.5m，路面宽度采用3.5m，水泥混凝土路面。项目入户道路硬化长度1.13公里，入户道路因占地及空间受限，本次采用3m宽水泥混凝土路面设计。部分区域村道路面维修长0.105公里，设置混凝土边沟100m³，设置浆砌片石防护403m³，新建涵洞2道。
</t>
    </r>
    <r>
      <rPr>
        <b/>
        <sz val="10"/>
        <rFont val="宋体"/>
        <charset val="134"/>
        <scheme val="minor"/>
      </rPr>
      <t>必要性：</t>
    </r>
    <r>
      <rPr>
        <sz val="10"/>
        <rFont val="宋体"/>
        <charset val="134"/>
        <scheme val="minor"/>
      </rPr>
      <t xml:space="preserve">本项目的实施，将改善乡村交通基础条件，有利于促进经济社会的快速发展，为松绕村日常出行提供更方便安全的条件。从而进一步加强民族团结，促进藏区的社会局势稳定，利于发展乡村振兴。本项目的建设是必要的，经济上是合理的，技术上是可行的，建议该工程尽早、尽快建设。它的建设对推动古乡路网系统的建设，提高县、乡域公路服务功能，方便沿线村民的出行起着积极作用，建议尽快实施。
</t>
    </r>
    <r>
      <rPr>
        <b/>
        <sz val="10"/>
        <rFont val="宋体"/>
        <charset val="134"/>
        <scheme val="minor"/>
      </rPr>
      <t>可行性：</t>
    </r>
    <r>
      <rPr>
        <sz val="10"/>
        <rFont val="宋体"/>
        <charset val="134"/>
        <scheme val="minor"/>
      </rPr>
      <t>本项目建设对社会、经济、生态效益显著，建设意义及建设目标明确，公路起终点及主要控制因素明确，技术标准运用情况符合现有公路等级标准，建设条件齐全，施工条件齐备，加之施工技术成熟，建设管理模式明晰，各专业设计满足相应规范标准要求，具有工程可行性。项目的建设将改善古乡松绕村交通基础条件，它的建设对提高县、乡域公路服务功能，方便沿线村民的出行起着积极作用。</t>
    </r>
  </si>
  <si>
    <t>项目的建设进一步完善本村基础设施，提升村容村貌，解决33户144人出行不便问题。同时有效解决入户线路混乱问题，消除安全隐患，保障群众生命财产安全。有力地促进村庄经济发展，扩大对外开放程度，通过发掘特色景观和传统文化资源，提出波密县文化传承、非物质文化遗产的保护和传承创新方案，利用山水格局和人文特色进行人文特色塑造；积极培育文化产业，推动文化与旅游、科技的融合发展，支持村庄的不断发展，不断丰富乡村旅游产品，促进乡村经济发展，可产生良好的经济效益、社会效益和生态效益。</t>
  </si>
  <si>
    <t>波密县康玉乡通堆村钢架桥建设项目</t>
  </si>
  <si>
    <t>康玉乡通堆村</t>
  </si>
  <si>
    <r>
      <rPr>
        <b/>
        <sz val="10"/>
        <rFont val="宋体"/>
        <charset val="134"/>
        <scheme val="minor"/>
      </rPr>
      <t>建设内容：</t>
    </r>
    <r>
      <rPr>
        <sz val="10"/>
        <rFont val="宋体"/>
        <charset val="134"/>
        <scheme val="minor"/>
      </rPr>
      <t xml:space="preserve">新建一座长50m*宽2.5m的钢架桥以及毛石混凝土挡墙66m。4.5m高*7.6m宽（含基础）U型桥台2座。                          </t>
    </r>
    <r>
      <rPr>
        <b/>
        <sz val="10"/>
        <rFont val="宋体"/>
        <charset val="134"/>
        <scheme val="minor"/>
      </rPr>
      <t>可行性：</t>
    </r>
    <r>
      <rPr>
        <sz val="10"/>
        <rFont val="宋体"/>
        <charset val="134"/>
        <scheme val="minor"/>
      </rPr>
      <t xml:space="preserve">1.符合全面推进乡村振兴战略重大部署；2.本项目采用的技术方案都为成熟的技术方案，施工技术、施工条件都能满足建设的相关要求。                                                         </t>
    </r>
    <r>
      <rPr>
        <b/>
        <sz val="10"/>
        <rFont val="宋体"/>
        <charset val="134"/>
        <scheme val="minor"/>
      </rPr>
      <t>必要性：</t>
    </r>
    <r>
      <rPr>
        <sz val="10"/>
        <rFont val="宋体"/>
        <charset val="134"/>
        <scheme val="minor"/>
      </rPr>
      <t>现有木桥为通堆村村民通往河对岸的唯一通道，但该木桥已年久失修。一是该木桥是纯人工搭建的小型人行木桥，每年汛期会被河流冲毁，对过往的行人、牲畜存在极大的安全隐患；二是因该木桥无法通过机械，河对岸约40户群众的春耕秋收基本纯靠人工，翻地犁地靠牛，割麦运麦靠人工；三是河对岸为通堆村冬季牧场，狭窄且破烂的木桥已无法满足800多头牲畜的正常通行。</t>
    </r>
  </si>
  <si>
    <t>波密县康玉乡人民政府</t>
  </si>
  <si>
    <t>1.进一步完善基础设施，着力解决63户257人出行不便问题；2.解决通堆村40多户农田春耕秋收纯靠人工劳作的问题；3.解决了全村800多头牲畜正常通往冬季牧场的实际困难。</t>
  </si>
  <si>
    <t>沙玛村基础设施建设项目</t>
  </si>
  <si>
    <t>易贡乡沙玛村</t>
  </si>
  <si>
    <r>
      <rPr>
        <b/>
        <sz val="10"/>
        <rFont val="宋体"/>
        <charset val="134"/>
        <scheme val="minor"/>
      </rPr>
      <t>建设内容：</t>
    </r>
    <r>
      <rPr>
        <sz val="10"/>
        <rFont val="宋体"/>
        <charset val="134"/>
        <scheme val="minor"/>
      </rPr>
      <t>沙玛村架空线路约2公里，包含：锥形水泥杆45，钢绞线0.25吨，架空绝缘导线12.57KM，相应的避雷器、熔断器、绝缘子、拉线金具、联合金具、线夹、拉盘、扁钢、角钢等附件。</t>
    </r>
    <r>
      <rPr>
        <b/>
        <sz val="10"/>
        <rFont val="宋体"/>
        <charset val="134"/>
        <scheme val="minor"/>
      </rPr>
      <t>必要性：1.</t>
    </r>
    <r>
      <rPr>
        <sz val="10"/>
        <rFont val="宋体"/>
        <charset val="134"/>
        <scheme val="minor"/>
      </rPr>
      <t>随着人民生活水平的提高，电力需求增加，电力供需矛盾突出。通过对配网线路的新建和延伸，满足该地区的生产及生活用电需求。2.全社会用电负荷呈现显著增长，现有供电能力已不能满足经济增长需求，配电网络的改造已刻不容缓</t>
    </r>
    <r>
      <rPr>
        <b/>
        <sz val="10"/>
        <rFont val="宋体"/>
        <charset val="134"/>
        <scheme val="minor"/>
      </rPr>
      <t>。可行性：</t>
    </r>
    <r>
      <rPr>
        <sz val="10"/>
        <rFont val="宋体"/>
        <charset val="134"/>
        <scheme val="minor"/>
      </rPr>
      <t>1.符合全面推进乡村振兴重大战略部署；2.有利于推进人居环境整治，提升乡村风貌。</t>
    </r>
  </si>
  <si>
    <t>项目可健全完善农村基础设施，满足农牧民群众生产生活需求，保障农牧民群众用电安全，提升群众幸福感，受益群众为30户118人。</t>
  </si>
  <si>
    <t>波密县农村生活垃圾清运项目</t>
  </si>
  <si>
    <t>为10个乡镇农村生活垃圾收集、转运清理</t>
  </si>
  <si>
    <t>项目符合当前经济发展需要，能够积极改善全县农村人居环境，农村生活垃圾得到有效治理，有力推进垃圾分类工作，能够实现垃圾日清理，基本达到建设生态、宜居、美丽乡村的目标，受益5536户25692人。</t>
  </si>
  <si>
    <t>波密县扎木镇桑登村宜居宜业和美乡村建设项目</t>
  </si>
  <si>
    <t>扎木镇桑登村</t>
  </si>
  <si>
    <r>
      <rPr>
        <b/>
        <sz val="10"/>
        <rFont val="宋体"/>
        <charset val="134"/>
        <scheme val="minor"/>
      </rPr>
      <t>总体情况：</t>
    </r>
    <r>
      <rPr>
        <sz val="10"/>
        <rFont val="宋体"/>
        <charset val="134"/>
        <scheme val="minor"/>
      </rPr>
      <t xml:space="preserve">通过本项目的实施，能够切实改善桑登村的生活环境、防止污染，对保护当地人民的生活居住环境有着举足重轻的意义。同时，通过实施宜居宜业和美乡村工程，营造良好的人居环境，必将促使桑登村的人居环境以及基础设施建设逐步走上良性发展的道路，对提高桑登村的综合实力，增强总体竞争力具有重要的现实意义。
</t>
    </r>
    <r>
      <rPr>
        <b/>
        <sz val="10"/>
        <rFont val="宋体"/>
        <charset val="134"/>
        <scheme val="minor"/>
      </rPr>
      <t>建设内容：</t>
    </r>
    <r>
      <rPr>
        <sz val="10"/>
        <rFont val="宋体"/>
        <charset val="134"/>
        <scheme val="minor"/>
      </rPr>
      <t>本村位于扎木镇周边，村内部分农户污水未接入市政管网，本次新建排污管道4162.60m、原有排污管道疏通322.90m、化粪池1项、雨水管道624.34m；道路工程：混凝土路面维护3890.11㎡，路面铺设44662.2㎡；饮水工程：安全饮水提升1项；附属工程：新增太阳能路灯64个，原有路灯维护14个等。</t>
    </r>
  </si>
  <si>
    <t>波密县扎木镇人民政府</t>
  </si>
  <si>
    <t>进一步完善村内基础设施，提升道路通行能力，提升群众饮水、用电安全，持续巩固提升农村人居环境，增强群众垃圾分类意识受益215户667人。</t>
  </si>
  <si>
    <t>波密县扎木镇扎木村宜居宜业和美乡村建设项目</t>
  </si>
  <si>
    <t>扎木镇扎木村</t>
  </si>
  <si>
    <r>
      <rPr>
        <b/>
        <sz val="10"/>
        <rFont val="宋体"/>
        <charset val="134"/>
        <scheme val="minor"/>
      </rPr>
      <t>总体情况：</t>
    </r>
    <r>
      <rPr>
        <sz val="10"/>
        <rFont val="宋体"/>
        <charset val="134"/>
        <scheme val="minor"/>
      </rPr>
      <t xml:space="preserve">通过本项目的实施，能够切实改善扎木村的生活环境、防止污染，对保护当地人民的生活居住环境有着举足重轻的意义。同时，能促进扎木村的人居环境以及基础设施建设逐步走上良性发展的道路，对提高扎木村的综合实力，增强总体竞争力具有重要的现实意义。
</t>
    </r>
    <r>
      <rPr>
        <b/>
        <sz val="10"/>
        <rFont val="宋体"/>
        <charset val="134"/>
        <scheme val="minor"/>
      </rPr>
      <t>建设内容：</t>
    </r>
    <r>
      <rPr>
        <sz val="10"/>
        <rFont val="宋体"/>
        <charset val="134"/>
        <scheme val="minor"/>
      </rPr>
      <t>本村位于扎木镇周边，村内部分农户污水未接入市政管网，本次新疏通原有污水管道350m，新建化粪池1项，铺设排污管道5198.74m；道路工程：新建混凝土道路2358.76㎡、混凝土路面维护394.77㎡，行人道地砖铺地维修4015.23㎡；附属工程：新增太阳能路灯74个，原有路灯维护4个、铺设过街管道等。</t>
    </r>
  </si>
  <si>
    <t>进一步完善村内基础设施，提升道路通行能力，提升群众饮水、用电安全，持续巩固提升农村人居环境，增强群众垃圾分类意识受益78户197人</t>
  </si>
  <si>
    <t>波密县扎木镇巴琼村宜居宜业和美乡村建设项目</t>
  </si>
  <si>
    <t>扎木镇巴琼村</t>
  </si>
  <si>
    <r>
      <rPr>
        <b/>
        <sz val="10"/>
        <rFont val="宋体"/>
        <charset val="134"/>
        <scheme val="minor"/>
      </rPr>
      <t>总体情况：</t>
    </r>
    <r>
      <rPr>
        <sz val="10"/>
        <rFont val="宋体"/>
        <charset val="134"/>
        <scheme val="minor"/>
      </rPr>
      <t xml:space="preserve">通过本项目的实施，能够切实改善巴琼村的生活环境、防止污染，对保护当地人民的生活居住环境有着举足重轻的意义。同时，能促进巴琼村的人居环境以及基础设施建设逐步走上良性发展的道路，对提高巴琼村的综合实力，增强总体竞争力具有重要的现实意义。
</t>
    </r>
    <r>
      <rPr>
        <b/>
        <sz val="10"/>
        <rFont val="宋体"/>
        <charset val="134"/>
        <scheme val="minor"/>
      </rPr>
      <t>建设内容：</t>
    </r>
    <r>
      <rPr>
        <sz val="10"/>
        <rFont val="宋体"/>
        <charset val="134"/>
        <scheme val="minor"/>
      </rPr>
      <t>本村位于扎木镇周边，村内部分农户污水未接入市政管网，本次新建排污管道2674.00m、检查井68个、修建化粪池1项；道路工程：新建混凝土道路2344.92㎡，混凝土路面维护3732.81㎡；公共厕所：1座；附属工程：新增太阳能路灯25个，路灯维护1项等。</t>
    </r>
  </si>
  <si>
    <t>进一步完善村内基础设施，提升道路通行能力，提升群众饮水、用电安全，持续巩固提升农村人居环境，增强群众垃圾分类意识，受益42户186人</t>
  </si>
  <si>
    <t>波密县松宗镇德巴村宜居宜业和美乡村建设项目</t>
  </si>
  <si>
    <t>松宗镇德巴村</t>
  </si>
  <si>
    <r>
      <rPr>
        <b/>
        <sz val="10"/>
        <rFont val="宋体"/>
        <charset val="134"/>
        <scheme val="minor"/>
      </rPr>
      <t>总体情况：</t>
    </r>
    <r>
      <rPr>
        <sz val="10"/>
        <rFont val="宋体"/>
        <charset val="134"/>
        <scheme val="minor"/>
      </rPr>
      <t xml:space="preserve">场地已具备供水条件、供电、通讯、交通条件良好。水源：施工期间水源就近从沿路现有给水管网上，电源：因场地内电网已铺设到每一户住宅且每组皆设有变压器，施工期电源就近从各个村组内变压器接入。
</t>
    </r>
    <r>
      <rPr>
        <b/>
        <sz val="10"/>
        <rFont val="宋体"/>
        <charset val="134"/>
        <scheme val="minor"/>
      </rPr>
      <t>建设内容：</t>
    </r>
    <r>
      <rPr>
        <sz val="10"/>
        <rFont val="宋体"/>
        <charset val="134"/>
        <scheme val="minor"/>
      </rPr>
      <t xml:space="preserve">道路工程方面混凝土路面工程13155.30㎡；挡土墙750.2m；人居环境整治：场地平整2266.07m²，混凝土硬化1144.05m²，垃圾分类回收站；排污工程：该村位于松宗镇驻地附近，农户排污未接入市政管网，本次建设检查井104座、化粪池28座及相应的入户支管；饮水工程：蓄水池1座，沉砂池1座及相应的附属工程等。灌溉工程：新建混凝土渠道工程5770.30m、分水闸113处等；附属工程：交安工程1项安装太阳能路灯39盏等。                                                                             </t>
    </r>
  </si>
  <si>
    <t>波密县松宗镇人民政府</t>
  </si>
  <si>
    <t>1.改善村内道路，推进生活垃圾、污水收集处理，巩固提升群众生活环境；2.改善农田灌溉设施，有效提升农作物产量，保障群众主要收入，受益39户172人。</t>
  </si>
  <si>
    <t>波密县倾多镇如纳村宜居宜业和美乡村建设项目</t>
  </si>
  <si>
    <t>倾多镇如纳村</t>
  </si>
  <si>
    <r>
      <rPr>
        <b/>
        <sz val="10"/>
        <rFont val="宋体"/>
        <charset val="134"/>
        <scheme val="minor"/>
      </rPr>
      <t>总体情况：</t>
    </r>
    <r>
      <rPr>
        <sz val="10"/>
        <rFont val="宋体"/>
        <charset val="134"/>
        <scheme val="minor"/>
      </rPr>
      <t xml:space="preserve">该村为旅游村，处于桃花沟内，客流量较大，须进一步提升农村人居环境，改善基础设施。建成后有利于改善村庄环境，提升居民生活水平的需要；3.有利于保存区域文化，促进林芝地区文旅及休闲农业发展的需要。
</t>
    </r>
    <r>
      <rPr>
        <b/>
        <sz val="10"/>
        <rFont val="宋体"/>
        <charset val="134"/>
        <scheme val="minor"/>
      </rPr>
      <t>建设内容：</t>
    </r>
    <r>
      <rPr>
        <sz val="10"/>
        <rFont val="宋体"/>
        <charset val="134"/>
        <scheme val="minor"/>
      </rPr>
      <t>土石方工程19494.7m³，路面硬化22153.06㎡，边沟5281.97m，过街管涵167.64m；饮水工程：改建蓄水池1座；人居环境整治：两分类垃圾桶76个，垃圾分类收集点三处；附属工程：太阳能路灯45盏、交安工程1项等。</t>
    </r>
  </si>
  <si>
    <t>1.项目建成后，将进一步方便群众出行，改善群众生活环境；2.一定程度上提升了桃花沟景区吸引力，促进了当地旅游、手工艺、餐饮等发展，持续带动群众就业增收，受益113户497人。</t>
  </si>
  <si>
    <t>波密县多吉乡通参村宜居宜业和美乡村建设项目</t>
  </si>
  <si>
    <t>多吉乡通参村</t>
  </si>
  <si>
    <r>
      <rPr>
        <b/>
        <sz val="10"/>
        <rFont val="宋体"/>
        <charset val="134"/>
        <scheme val="minor"/>
      </rPr>
      <t>总体情况：</t>
    </r>
    <r>
      <rPr>
        <sz val="10"/>
        <rFont val="宋体"/>
        <charset val="134"/>
        <scheme val="minor"/>
      </rPr>
      <t xml:space="preserve">场地已具备供水条件、供电、通讯、交通条件良好。水源：施工期间水源就近从沿路现有给水管网上，均具备稳定的电力设施。
</t>
    </r>
    <r>
      <rPr>
        <b/>
        <sz val="10"/>
        <rFont val="宋体"/>
        <charset val="134"/>
        <scheme val="minor"/>
      </rPr>
      <t>建设内容：</t>
    </r>
    <r>
      <rPr>
        <sz val="10"/>
        <rFont val="宋体"/>
        <charset val="134"/>
        <scheme val="minor"/>
      </rPr>
      <t>新建道路工程土石方工程14793.72m³，混凝土路面硬化16811.07㎡，边沟3735.79m、过街管涵52m；人居环境整治：两分类垃圾桶93个，垃圾分类收集点四处；附属工程：交安工程1项、太阳能路灯93盏等。每组皆设有变压器，施工期电源就近从各个村组内变压器接入。</t>
    </r>
  </si>
  <si>
    <t>进一步完善村内基础设施，提升道路通行能力，改善农田灌溉基础设施，提高粮食产量，同时持续巩固提升农村人居环境，增强群众垃圾分类意识，受益93户527人。</t>
  </si>
  <si>
    <t>波密县多吉乡扩拉村宜居宜业和美乡村建设项目</t>
  </si>
  <si>
    <r>
      <rPr>
        <b/>
        <sz val="10"/>
        <color theme="1"/>
        <rFont val="宋体"/>
        <charset val="134"/>
        <scheme val="minor"/>
      </rPr>
      <t>总体情况：</t>
    </r>
    <r>
      <rPr>
        <sz val="10"/>
        <color rgb="FF000000"/>
        <rFont val="宋体"/>
        <charset val="134"/>
      </rPr>
      <t>场地已具备供水条件、供电条件良好，能够满足施工要求。水源：施工期间水源就近从沿路现有给水管网上，均具备稳定的电力设施。</t>
    </r>
    <r>
      <rPr>
        <sz val="10"/>
        <color rgb="FF000000"/>
        <rFont val="宋体"/>
        <charset val="134"/>
        <scheme val="minor"/>
      </rPr>
      <t xml:space="preserve">
</t>
    </r>
    <r>
      <rPr>
        <b/>
        <sz val="10"/>
        <color rgb="FF000000"/>
        <rFont val="宋体"/>
        <charset val="134"/>
      </rPr>
      <t>建设内容：</t>
    </r>
    <r>
      <rPr>
        <sz val="10"/>
        <color rgb="FF000000"/>
        <rFont val="宋体"/>
        <charset val="134"/>
      </rPr>
      <t>道路工程土石方工程20211m</t>
    </r>
    <r>
      <rPr>
        <sz val="10"/>
        <color rgb="FF000000"/>
        <rFont val="方正书宋_GBK"/>
        <charset val="134"/>
      </rPr>
      <t>³</t>
    </r>
    <r>
      <rPr>
        <sz val="10"/>
        <color rgb="FF000000"/>
        <rFont val="宋体"/>
        <charset val="134"/>
      </rPr>
      <t>，路面硬化20145㎡，边沟1842m，过街管涵168m；人居环境整治：两分类垃圾桶56个，垃圾分类收集点三处；拦河坝工程：综合治理河长2.1km，新建堤防350m，其中三岩搬迁点200m，天保搬迁点150m，河道长度疏浚2100米.附属工程：太阳能路灯55盏、交安工程1项等。</t>
    </r>
  </si>
  <si>
    <t>进一步完善村内基础设施，提升道路通行能力，提升群众饮水、用电安全，持续巩固提升农村人居环境，增强群众垃圾分类意识，受益55户309人。</t>
  </si>
  <si>
    <t>波密县倾多镇叶巴村宜居宜业和美乡村建设项目</t>
  </si>
  <si>
    <t>倾多镇叶巴村</t>
  </si>
  <si>
    <r>
      <rPr>
        <b/>
        <sz val="10"/>
        <rFont val="宋体"/>
        <charset val="134"/>
        <scheme val="minor"/>
      </rPr>
      <t>总体情况：</t>
    </r>
    <r>
      <rPr>
        <sz val="10"/>
        <rFont val="宋体"/>
        <charset val="134"/>
        <scheme val="minor"/>
      </rPr>
      <t xml:space="preserve">场地已具备供水条件、供电、通讯、交通条件良好。水源：施工期间水源就近从沿路现有给水管网上，均具备稳定的电力设施。
</t>
    </r>
    <r>
      <rPr>
        <b/>
        <sz val="10"/>
        <rFont val="宋体"/>
        <charset val="134"/>
        <scheme val="minor"/>
      </rPr>
      <t>建设内容：</t>
    </r>
    <r>
      <rPr>
        <sz val="10"/>
        <rFont val="宋体"/>
        <charset val="134"/>
        <scheme val="minor"/>
      </rPr>
      <t>道路工程新建长1910m、宽4m的混凝土路面主干道，入户道路1.9公里；厕所1座；附属工程：安装太阳能路灯50盏等。</t>
    </r>
  </si>
  <si>
    <t>进一步完善村内基础设施，提升道路通行能力，提升群众饮水、用电安全，持续巩固提升农村人居环境，增强群众垃圾分类意识，加快核桃产业发展，受益62户318人。</t>
  </si>
  <si>
    <t>波密县玉许乡麦差村宜居宜业和美乡村建设项目</t>
  </si>
  <si>
    <t>玉许乡麦差村</t>
  </si>
  <si>
    <r>
      <rPr>
        <b/>
        <sz val="10"/>
        <rFont val="宋体"/>
        <charset val="134"/>
        <scheme val="minor"/>
      </rPr>
      <t>总体情况：</t>
    </r>
    <r>
      <rPr>
        <sz val="10"/>
        <rFont val="宋体"/>
        <charset val="134"/>
        <scheme val="minor"/>
      </rPr>
      <t xml:space="preserve">项目建成后，将改善乡村交通基础条件，有利于促进经济社会的快速发展，为麦差村发展产业提供更方便安全的条件。本项目的建设是必要的，经济上是合理的，技术上是可行的，建议该工程尽早、尽快建设。
</t>
    </r>
    <r>
      <rPr>
        <b/>
        <sz val="10"/>
        <rFont val="宋体"/>
        <charset val="134"/>
        <scheme val="minor"/>
      </rPr>
      <t>建设内容：</t>
    </r>
    <r>
      <rPr>
        <sz val="10"/>
        <rFont val="宋体"/>
        <charset val="134"/>
        <scheme val="minor"/>
      </rPr>
      <t>本项目结合村内道路的现状，本次采用“小交通量农村公路工程技术标准”四级公路Ⅱ类标准设计，设计速度为15km/h标准，项目主线改造及入户道路硬化共计长5.5公里。本次设计主线路基宽度采用4.5米，路面宽度3.5米，水泥混泥土路面结构，入户道路因空间及占地等问题，本次采用3m宽水泥砼路面设计。全线对村庄入户线路改造81户，安装太阳能路灯81盏。</t>
    </r>
  </si>
  <si>
    <t>项目的建设进一步改善本村基础设施，提升村容村貌，同时能有效解决入户线路混乱问题，消除安全隐患，保障群众生命财产安全。能够进一步推进生态人居、生态环境、生态经济和生态文化建设，创建宜居、宜业、宜游的“美丽乡村”，通过发掘特色景观和传统文化资源，利用山水格局和人文特色进行人文特色塑造；积极培育文化产业，推动文化与旅游、科技的融合发展，支持村庄的不断发展，不断丰富乡村旅游产品，受益81户434人。</t>
  </si>
  <si>
    <t>波密县玉许乡玉沙村宜居宜业和美乡村建设项目</t>
  </si>
  <si>
    <r>
      <rPr>
        <b/>
        <sz val="10"/>
        <rFont val="宋体"/>
        <charset val="134"/>
        <scheme val="minor"/>
      </rPr>
      <t>总体情况：</t>
    </r>
    <r>
      <rPr>
        <sz val="10"/>
        <rFont val="宋体"/>
        <charset val="134"/>
        <scheme val="minor"/>
      </rPr>
      <t xml:space="preserve">玉沙村桃花众多，风景优美，客流量大，须进一步提升农村人居环境，改善基础设施。场地已具备供水条件、供电、通讯、交通条件良好。
</t>
    </r>
    <r>
      <rPr>
        <b/>
        <sz val="10"/>
        <rFont val="宋体"/>
        <charset val="134"/>
        <scheme val="minor"/>
      </rPr>
      <t>建设内容：</t>
    </r>
    <r>
      <rPr>
        <sz val="10"/>
        <rFont val="宋体"/>
        <charset val="134"/>
        <scheme val="minor"/>
      </rPr>
      <t>本项目结合村内道路的现状，本次采用“小交通量农村公路工程技术标准”四级公路Ⅱ类标准设计，设计速度为15km/h标准，项目主线改造及入户道路硬化共计长7.5公里。本次设计主线路基宽度采用4.5米，路面宽度3.5米，水泥混泥土路面结构，入户道路因空间及占地等问题，本次采用3m宽水泥砼路面设计。全线设置1道涵洞，安装太阳能路灯97盏。</t>
    </r>
  </si>
  <si>
    <t>项目的建设进一步改善本村基础设施，提升村容村貌，同时有效解决入户线路混乱问题，消除安全隐患，保障群众生命财产安全。能够进一步推进生态人居、生态环境、生态经济和生态文化建设，创建宜居、宜业、宜游的“美丽乡村”，通过发掘特色景观和传统文化资源，利用山水格局和人文特色进行人文特色塑造；积极培育文化产业，推动文化与旅游、科技的融合发展，支持村庄的不断发展，不断丰富乡村旅游产品，受益97户451人。</t>
  </si>
  <si>
    <t>波密县八盖乡塔鲁村宜居宜业和美乡村建设项目</t>
  </si>
  <si>
    <t>八盖乡塔鲁村</t>
  </si>
  <si>
    <r>
      <rPr>
        <b/>
        <sz val="10"/>
        <rFont val="宋体"/>
        <charset val="134"/>
        <scheme val="minor"/>
      </rPr>
      <t>总体情况：</t>
    </r>
    <r>
      <rPr>
        <sz val="10"/>
        <rFont val="宋体"/>
        <charset val="134"/>
        <scheme val="minor"/>
      </rPr>
      <t xml:space="preserve">该村处于偏远的八盖乡，目前客流量较大，须进一步改善基础设施，提升人居环境。场地已具备供水条件、供电、通讯、交通条件良好。
</t>
    </r>
    <r>
      <rPr>
        <b/>
        <sz val="10"/>
        <rFont val="宋体"/>
        <charset val="134"/>
        <scheme val="minor"/>
      </rPr>
      <t>建设内容：</t>
    </r>
    <r>
      <rPr>
        <sz val="10"/>
        <rFont val="宋体"/>
        <charset val="134"/>
        <scheme val="minor"/>
      </rPr>
      <t>本项目结合村内道路的现状，本次采用“小交通量农村公路工程技术标准”四级公路Ⅱ类标准设计，设计速度为15km/h标准，项目主线改造路线长1.88公里，设计路基宽度4.5m，路面宽度采用3.5m，水泥混凝土路面。项目入户道路硬化长度0.73公里，入户道路因占地及空间受限，本次采用3m宽水泥混凝土路面设计。全线设置混凝土边沟150m³，新建涵洞2道，安装太阳能路灯51盏。</t>
    </r>
  </si>
  <si>
    <t>项目的建设进一步完善本村基础设施，美化村容村貌，推进生态人居、生态环境、生态经济和生态文化建设，创建宜居、宜业、宜游的“美丽乡村”，是新农村建设理念、内容和水平的全面提升。通过发掘特色景观和传统文化资源，利用山水格局和人文特色进行人文特色塑造；积极培育文化产业，推动文化与旅游、科技的融合发展，支持村庄的不断发展，不断丰富乡村旅游产品，受益51户212人。</t>
  </si>
  <si>
    <t>波密县多吉乡德吉村宜居宜业和美乡村建设项目</t>
  </si>
  <si>
    <r>
      <rPr>
        <b/>
        <sz val="10"/>
        <rFont val="宋体"/>
        <charset val="134"/>
        <scheme val="minor"/>
      </rPr>
      <t>建设内容：</t>
    </r>
    <r>
      <rPr>
        <sz val="10"/>
        <rFont val="宋体"/>
        <charset val="134"/>
        <scheme val="minor"/>
      </rPr>
      <t xml:space="preserve">本工程改造154户用电情况，其中新建塑壳开关462个，灯炮924个，开关924个，插座1232个。入户及户内线其中6平方线185圈，2.5平方线1032圈。（一户普通面积的房子6平方的需要1.2圈，2.5平方需要7圈，插座8个，开关8个，灯6个）；新建太阳能路灯43盏，维修太阳能路灯15盏
</t>
    </r>
    <r>
      <rPr>
        <b/>
        <sz val="10"/>
        <rFont val="宋体"/>
        <charset val="134"/>
        <scheme val="minor"/>
      </rPr>
      <t>可行性：</t>
    </r>
    <r>
      <rPr>
        <sz val="10"/>
        <rFont val="宋体"/>
        <charset val="134"/>
        <scheme val="minor"/>
      </rPr>
      <t xml:space="preserve">1.符合全面推进乡村振兴重大战略部署；2.有利于推进人居环境整治，提升乡村风貌。
</t>
    </r>
    <r>
      <rPr>
        <b/>
        <sz val="10"/>
        <rFont val="宋体"/>
        <charset val="134"/>
        <scheme val="minor"/>
      </rPr>
      <t>必要性：</t>
    </r>
    <r>
      <rPr>
        <sz val="10"/>
        <rFont val="宋体"/>
        <charset val="134"/>
        <scheme val="minor"/>
      </rPr>
      <t>随着群众居住条件的逐渐改善，线路混乱问题日益凸显，且存在一定的安全隐患。</t>
    </r>
  </si>
  <si>
    <t>进一步改善供电基础设施，提高用电稳定性、安全性，切实保障群众生命财产安全，同时有效促进群众餐饮、手工品等发展，持续带动群众就业增收；受益111户481人。</t>
  </si>
  <si>
    <t>波密县八盖乡巴瑞村宜居宜业和美乡村建设项目</t>
  </si>
  <si>
    <t>八盖乡巴瑞村</t>
  </si>
  <si>
    <r>
      <rPr>
        <b/>
        <sz val="10"/>
        <rFont val="宋体"/>
        <charset val="134"/>
        <scheme val="minor"/>
      </rPr>
      <t>总体情况：</t>
    </r>
    <r>
      <rPr>
        <sz val="10"/>
        <rFont val="宋体"/>
        <charset val="134"/>
        <scheme val="minor"/>
      </rPr>
      <t>项目的建设将改善八盖乡巴瑞村交通基础条件，它的建设对推动乡镇路网系统的建设，提高县、乡域公路服务功能，方便沿线村民的出行起着积极作用</t>
    </r>
    <r>
      <rPr>
        <b/>
        <sz val="10"/>
        <rFont val="宋体"/>
        <charset val="134"/>
        <scheme val="minor"/>
      </rPr>
      <t>。
建设内容：</t>
    </r>
    <r>
      <rPr>
        <sz val="10"/>
        <rFont val="宋体"/>
        <charset val="134"/>
        <scheme val="minor"/>
      </rPr>
      <t>本项目路线总长3.743km，其中新建桥梁及引道工程路线长693m，道路硬化3050m（含入户道路）。新建巴瑞村牧场桥起点位于省道305线K43+000处，路线终点位于山脚钢架桥尾处。桥梁上部采用贝雷式双排加强型钢架桥，跨径组合为3*27.432m,桥梁全长87.796m，桥面净宽4.2m，桥梁引道路基宽度4.5米，路面宽度3.5米，路面采用砂石路。入户道路硬化工程路基宽度采用4.5米，路面宽度3.5米，土路肩0.5m，防护工程1000米，路面采用水泥混凝土路面。人居环境整治工程：增设垃圾收集点2个（每户配备垃圾箱）及路灯37盏。具有工程可行性。</t>
    </r>
  </si>
  <si>
    <t>波密县县交通运输局</t>
  </si>
  <si>
    <t>项目的建设进一步完善本村基础设施，解决37户179人放牧出行不便问题。同时可进一步落实八盖乡按市委发展思路提出的建成“路地共建示范区、文化旅游开拓区、特色农牧业推进区、生态文明创建区、基层治理深化区”的“五区”建设规划。有力地促进村庄经济发展，扩大对外开放程度，通过发掘特色景观和传统文化资源，提出波密县文化传承、非物质文化遗产的保护和传承创新方案，利用山水格局和人文特色进行人文特色塑造；积极培育文化产业，推动文化与旅游、科技的融合发展，支持村庄的不断发展，不断丰富乡村旅游产品，促进乡村经济发展，可产生良好的经济效益、社会效益和生态效益。</t>
  </si>
  <si>
    <t>波密县易贡乡贡仲村宜居宜业和美乡村建设项目</t>
  </si>
  <si>
    <t>易贡乡贡仲村</t>
  </si>
  <si>
    <r>
      <rPr>
        <b/>
        <sz val="10"/>
        <rFont val="宋体"/>
        <charset val="134"/>
        <scheme val="minor"/>
      </rPr>
      <t>总体情况：</t>
    </r>
    <r>
      <rPr>
        <sz val="10"/>
        <rFont val="宋体"/>
        <charset val="134"/>
        <scheme val="minor"/>
      </rPr>
      <t xml:space="preserve">该村拥有良好的旅游条件，客流量较大，须进一步提升人居环境，改善基础设施；同时部分灌溉设施损坏，影响粮食产量。
</t>
    </r>
    <r>
      <rPr>
        <b/>
        <sz val="10"/>
        <rFont val="宋体"/>
        <charset val="134"/>
        <scheme val="minor"/>
      </rPr>
      <t>建设内容：</t>
    </r>
    <r>
      <rPr>
        <sz val="10"/>
        <rFont val="宋体"/>
        <charset val="134"/>
        <scheme val="minor"/>
      </rPr>
      <t>1.贡仲村维修渠道长度329m，其中维修1#渠道129m，维修2#渠道200m；新建渠道设计长度1744m，其中新建3#渠道205m，断面尺寸0.5×0.6×0.15m，新建4#渠道629m，断面尺寸1.2×0.8×0.2m，新建5#渠道910m，断面尺寸0.5×0.4×0.15m；均采用矩形C25钢筋混凝土结构，根据现场实际情况设计农桥10座，分水口41座，其中1#渠道农桥2座，3#渠道设计分水口2座，4#渠道设计农桥6座，分水口20座，5#渠道设计农桥2座，分水口19座。2.对贡仲村全村入户线路改造提升，低压至户内线路改造（含屋内线路、灯具、开关），线路统一使用线管包裹固定；</t>
    </r>
  </si>
  <si>
    <t>1.本工程是农业基础设施的重要组成部分，是提高农业综合生产能力的重要前提和条件，也是全面建设小康社会的重要基础保障；2.可解决农牧民家庭入户线路由于线路老化等诸多原因造成的安全隐患，保障农牧民生命财产安全，受益群众为150户380人。</t>
  </si>
  <si>
    <t>波密县倾多镇康达村宜居宜业和美乡村建设项目</t>
  </si>
  <si>
    <t>康达村</t>
  </si>
  <si>
    <r>
      <rPr>
        <b/>
        <sz val="10"/>
        <rFont val="宋体"/>
        <charset val="134"/>
        <scheme val="minor"/>
      </rPr>
      <t>建设内容：</t>
    </r>
    <r>
      <rPr>
        <sz val="10"/>
        <rFont val="宋体"/>
        <charset val="134"/>
        <scheme val="minor"/>
      </rPr>
      <t xml:space="preserve">道路工程：新建混凝土路面3000米；人饮工程：安全饮水提升1项；灌溉工程：混凝土渠道及安装路灯等。
 </t>
    </r>
    <r>
      <rPr>
        <b/>
        <sz val="10"/>
        <rFont val="宋体"/>
        <charset val="134"/>
        <scheme val="minor"/>
      </rPr>
      <t>可行性：</t>
    </r>
    <r>
      <rPr>
        <sz val="10"/>
        <rFont val="宋体"/>
        <charset val="134"/>
        <scheme val="minor"/>
      </rPr>
      <t xml:space="preserve">1.符合全面推进乡村振兴重大战略部署；2.该村地质条件良好，雨水丰富，南侧靠山，北侧临河村庄所处位置较为平坦。3.本项目采用的技术方案都为成熟的技术方案，施工技术、施工条件都能满足建设的相关要求。 
</t>
    </r>
    <r>
      <rPr>
        <b/>
        <sz val="10"/>
        <rFont val="宋体"/>
        <charset val="134"/>
        <scheme val="minor"/>
      </rPr>
      <t>必要性：</t>
    </r>
    <r>
      <rPr>
        <sz val="10"/>
        <rFont val="宋体"/>
        <charset val="134"/>
        <scheme val="minor"/>
      </rPr>
      <t>1.道路等基础配套设施相对不健全没有形成路网系统，村组道路基本为土路；2.照明设施不完善，次要道路和宅间道路设置任何的照明设施；3.环境整治工程不足，村内脏、乱、差，卫生条件及环境条件较差，环境不符合乡村振兴示范村的要求。</t>
    </r>
  </si>
  <si>
    <t>项目建成后，将进一步完善本村基础设施，提升通行能力，改善农田灌溉设施，提升群众饮水安全，持续改善农村人居环境，提高群众获得感、幸福感，受益54户307人。</t>
  </si>
  <si>
    <t>波密县松宗小集镇自驾营地建设项目</t>
  </si>
  <si>
    <t>松宗镇纳玉村</t>
  </si>
  <si>
    <r>
      <rPr>
        <b/>
        <sz val="10"/>
        <rFont val="宋体"/>
        <charset val="134"/>
        <scheme val="minor"/>
      </rPr>
      <t>建设内容：</t>
    </r>
    <r>
      <rPr>
        <sz val="10"/>
        <rFont val="宋体"/>
        <charset val="134"/>
        <scheme val="minor"/>
      </rPr>
      <t>综合用房1043㎡，由商品售卖、旅游服务、基础保障等区域组成；2.57套装配式露营区，即帐篷，2.4m*2.4m帐篷15个，3m*4m帐篷22个，3m*4m天幕15个，4.5m*5.2m天幕5个.及混凝土硬化2950m²及其他配套设施等。</t>
    </r>
    <r>
      <rPr>
        <b/>
        <sz val="10"/>
        <rFont val="宋体"/>
        <charset val="134"/>
        <scheme val="minor"/>
      </rPr>
      <t>可行性</t>
    </r>
    <r>
      <rPr>
        <sz val="10"/>
        <rFont val="宋体"/>
        <charset val="134"/>
        <scheme val="minor"/>
      </rPr>
      <t xml:space="preserve">：1.配套基础设施齐全，水、电、路均已建设完成；2.位于G318沿线，是重要的交通枢纽。 3.建设地点周边拥有 盔甲山、栋曲冰川、温泉等景点，游客日流量300人次。                                </t>
    </r>
    <r>
      <rPr>
        <b/>
        <sz val="10"/>
        <rFont val="宋体"/>
        <charset val="134"/>
        <scheme val="minor"/>
      </rPr>
      <t>必要性：</t>
    </r>
    <r>
      <rPr>
        <sz val="10"/>
        <rFont val="宋体"/>
        <charset val="134"/>
        <scheme val="minor"/>
      </rPr>
      <t>靠旅游带动经济发展，以旅游业为支柱产业、带动其他产业的发展，自驾营地建设项目即是朝着形成新的旅游格局方向的一种努力，它将会为促进波密县的旅游发展起到十分积极的作用。</t>
    </r>
    <r>
      <rPr>
        <b/>
        <sz val="10"/>
        <rFont val="宋体"/>
        <charset val="134"/>
        <scheme val="minor"/>
      </rPr>
      <t>项目经营主体：</t>
    </r>
    <r>
      <rPr>
        <sz val="10"/>
        <rFont val="宋体"/>
        <charset val="134"/>
        <scheme val="minor"/>
      </rPr>
      <t>第三方运营公司</t>
    </r>
  </si>
  <si>
    <r>
      <rPr>
        <b/>
        <sz val="10"/>
        <rFont val="宋体"/>
        <charset val="134"/>
        <scheme val="minor"/>
      </rPr>
      <t>社会效益分析：</t>
    </r>
    <r>
      <rPr>
        <sz val="10"/>
        <rFont val="宋体"/>
        <charset val="134"/>
        <scheme val="minor"/>
      </rPr>
      <t xml:space="preserve">项目建设，将有力的推动波密县松宗小集镇结构调整，使产业结构进一步优化，服务业比重进一步提高，效益进一步增长，将会给波密县经济带来新的经济增长和经济的腾飞，对增加农牧民收入，壮大服务产业经济都将产生积极作用。
</t>
    </r>
    <r>
      <rPr>
        <b/>
        <sz val="10"/>
        <rFont val="宋体"/>
        <charset val="134"/>
        <scheme val="minor"/>
      </rPr>
      <t>经济效益分析：</t>
    </r>
    <r>
      <rPr>
        <sz val="10"/>
        <rFont val="宋体"/>
        <charset val="134"/>
        <scheme val="minor"/>
      </rPr>
      <t>波密县松宗小集镇自驾营地建设项目建设项目是创造经济效益、生态效益和社会效益的重要项目，它不仅能为当地环境保护和生态建设提供物质基础，而且有助于扩大内需，为当地创造更多的就业机会。项目的建设促进了旅游业的发展，有利于当地主导产业的培育。项目区以其得天独厚的地域优势和旅游产业特色为本地区旅游业提供了难得的发展空间，项目的建成将成为当地区域经济发展新的经济增长点。（三）带动农牧民增收。一是项目建设期间，将带动纳玉村86户农牧民就业增收，户均增收约500元；二是项目建成后，交由第三方公司运营，收益部分由第三方公司和松宗镇人民政府共有，分配比例由双方协商；三是后期运营期间，将带动农牧民6人就业，计划每人基本工资5000 元/月，年收入约为6万元；</t>
    </r>
  </si>
  <si>
    <t>已完成设计，准备下概算批复</t>
  </si>
  <si>
    <t>宜居宜业和美乡村（2023年投入援藏800万打造和美村庄）</t>
  </si>
  <si>
    <t>巩固提升村
宜居宜业和美村庄</t>
  </si>
  <si>
    <t>扶贫贴息贷款</t>
  </si>
  <si>
    <r>
      <rPr>
        <sz val="10"/>
        <rFont val="宋体"/>
        <charset val="134"/>
        <scheme val="minor"/>
      </rPr>
      <t xml:space="preserve">完成2023年扶贫贷款贴息资金（含利差补贴）
</t>
    </r>
    <r>
      <rPr>
        <b/>
        <sz val="10"/>
        <rFont val="宋体"/>
        <charset val="134"/>
        <scheme val="minor"/>
      </rPr>
      <t>可行性：</t>
    </r>
    <r>
      <rPr>
        <sz val="10"/>
        <rFont val="宋体"/>
        <charset val="134"/>
        <scheme val="minor"/>
      </rPr>
      <t xml:space="preserve">鼓励村民自主创业，自主创收，促进增收。
</t>
    </r>
    <r>
      <rPr>
        <b/>
        <sz val="10"/>
        <rFont val="宋体"/>
        <charset val="134"/>
        <scheme val="minor"/>
      </rPr>
      <t>必要性：</t>
    </r>
    <r>
      <rPr>
        <sz val="10"/>
        <rFont val="宋体"/>
        <charset val="134"/>
        <scheme val="minor"/>
      </rPr>
      <t>增加收入，保障经济持续，扩大县域经济发展。</t>
    </r>
  </si>
  <si>
    <r>
      <rPr>
        <b/>
        <sz val="10"/>
        <color theme="1"/>
        <rFont val="宋体"/>
        <charset val="134"/>
        <scheme val="minor"/>
      </rPr>
      <t>建设内容：</t>
    </r>
    <r>
      <rPr>
        <sz val="10"/>
        <color theme="1"/>
        <rFont val="宋体"/>
        <charset val="134"/>
        <scheme val="minor"/>
      </rPr>
      <t xml:space="preserve">全年计划对110人次农牧民开展旅游服务、管理、劳动技能等培训，培训采取以工代训等方式进行。
</t>
    </r>
    <r>
      <rPr>
        <b/>
        <sz val="10"/>
        <color theme="1"/>
        <rFont val="宋体"/>
        <charset val="134"/>
        <scheme val="minor"/>
      </rPr>
      <t>可行性：</t>
    </r>
    <r>
      <rPr>
        <sz val="10"/>
        <color theme="1"/>
        <rFont val="宋体"/>
        <charset val="134"/>
        <scheme val="minor"/>
      </rPr>
      <t xml:space="preserve">扶持企业参加脱贫巩固，激发农牧民群众生产热情。
</t>
    </r>
    <r>
      <rPr>
        <b/>
        <sz val="10"/>
        <color theme="1"/>
        <rFont val="宋体"/>
        <charset val="134"/>
        <scheme val="minor"/>
      </rPr>
      <t>必要性：</t>
    </r>
    <r>
      <rPr>
        <sz val="10"/>
        <color theme="1"/>
        <rFont val="宋体"/>
        <charset val="134"/>
        <scheme val="minor"/>
      </rPr>
      <t>创造就业，促进增收</t>
    </r>
  </si>
  <si>
    <t>波密县人力资源和社会保障局</t>
  </si>
  <si>
    <t>波密县树立农牧民新风貌行动补助资金</t>
  </si>
  <si>
    <r>
      <rPr>
        <sz val="10"/>
        <rFont val="宋体"/>
        <charset val="134"/>
        <scheme val="minor"/>
      </rPr>
      <t xml:space="preserve">对波密县47个村开展改积分制的推广、乡村治理新风貌行动。
</t>
    </r>
    <r>
      <rPr>
        <b/>
        <sz val="10"/>
        <rFont val="宋体"/>
        <charset val="134"/>
        <scheme val="minor"/>
      </rPr>
      <t>可行性：</t>
    </r>
    <r>
      <rPr>
        <sz val="10"/>
        <rFont val="宋体"/>
        <charset val="134"/>
        <scheme val="minor"/>
      </rPr>
      <t xml:space="preserve">鼓励村民自主创业，自主创收，促进增收。
</t>
    </r>
    <r>
      <rPr>
        <b/>
        <sz val="10"/>
        <rFont val="宋体"/>
        <charset val="134"/>
        <scheme val="minor"/>
      </rPr>
      <t>必要性：</t>
    </r>
    <r>
      <rPr>
        <sz val="10"/>
        <rFont val="宋体"/>
        <charset val="134"/>
        <scheme val="minor"/>
      </rPr>
      <t>增加收入，保障经济持续，扩大县域经济发展。</t>
    </r>
  </si>
  <si>
    <t>各乡镇人民政府</t>
  </si>
  <si>
    <t>察隅县</t>
  </si>
  <si>
    <t>察隅县2022年本堆村搬迁配套茶叶种植项目</t>
  </si>
  <si>
    <t>本堆村</t>
  </si>
  <si>
    <r>
      <rPr>
        <b/>
        <sz val="10"/>
        <rFont val="宋体"/>
        <charset val="134"/>
        <scheme val="minor"/>
      </rPr>
      <t>建设内容：</t>
    </r>
    <r>
      <rPr>
        <sz val="10"/>
        <rFont val="宋体"/>
        <charset val="134"/>
        <scheme val="minor"/>
      </rPr>
      <t>土地平整工程1项，种植沟开挖，回填工程1项，第一次茶叶种植724500株，第二次种植茶叶198080株，防草布及附属设施。</t>
    </r>
    <r>
      <rPr>
        <b/>
        <sz val="10"/>
        <rFont val="宋体"/>
        <charset val="134"/>
        <scheme val="minor"/>
      </rPr>
      <t>可行性、必要性：</t>
    </r>
    <r>
      <rPr>
        <sz val="10"/>
        <rFont val="宋体"/>
        <charset val="134"/>
        <scheme val="minor"/>
      </rPr>
      <t>察隅县上察隅适宜种植茶叶项目，有完整的茶产业链，项目完成后将完善本堆村产业设施配套，提高搬迁群众收入。经营主体：企业</t>
    </r>
  </si>
  <si>
    <t>察隅县农业农村局</t>
  </si>
  <si>
    <r>
      <rPr>
        <b/>
        <sz val="10"/>
        <rFont val="宋体"/>
        <charset val="134"/>
        <scheme val="minor"/>
      </rPr>
      <t>社会效益：</t>
    </r>
    <r>
      <rPr>
        <sz val="10"/>
        <rFont val="宋体"/>
        <charset val="134"/>
        <scheme val="minor"/>
      </rPr>
      <t xml:space="preserve">项目完成后将完善本堆村产业设施配套，提高农牧民增收。受益群众60余户，300余人。
</t>
    </r>
    <r>
      <rPr>
        <b/>
        <sz val="10"/>
        <rFont val="宋体"/>
        <charset val="134"/>
        <scheme val="minor"/>
      </rPr>
      <t>经济效益：</t>
    </r>
    <r>
      <rPr>
        <sz val="10"/>
        <rFont val="宋体"/>
        <charset val="134"/>
        <scheme val="minor"/>
      </rPr>
      <t>为搬迁群众增收1000元每年每户。</t>
    </r>
  </si>
  <si>
    <t>察发改基建【2022】151号</t>
  </si>
  <si>
    <t>重点帮扶村
2023年投资558.73万元、2024年投资111.75万元</t>
  </si>
  <si>
    <t>察隅县竹瓦根镇菌包加工厂建设项目</t>
  </si>
  <si>
    <t>学尼村</t>
  </si>
  <si>
    <r>
      <rPr>
        <b/>
        <sz val="10"/>
        <rFont val="宋体"/>
        <charset val="134"/>
        <scheme val="minor"/>
      </rPr>
      <t>建设内容：</t>
    </r>
    <r>
      <rPr>
        <sz val="10"/>
        <rFont val="宋体"/>
        <charset val="134"/>
        <scheme val="minor"/>
      </rPr>
      <t>修建菌包加工厂厂房499.50㎡，遮阳棚197.64㎡，生产辅助用房127.3平方米，设备采购1项以及相应附属工程。</t>
    </r>
    <r>
      <rPr>
        <b/>
        <sz val="10"/>
        <rFont val="宋体"/>
        <charset val="134"/>
        <scheme val="minor"/>
      </rPr>
      <t>可行性、必要性：</t>
    </r>
    <r>
      <rPr>
        <sz val="10"/>
        <rFont val="宋体"/>
        <charset val="134"/>
        <scheme val="minor"/>
      </rPr>
      <t>根据察隅县近几年重点发展林下菌类产业，新建菌包加工厂可有效降低菌包成本，同时项目完成后将完善学尼村产业设施配套，提高农牧民增收。经营主体：企业</t>
    </r>
  </si>
  <si>
    <t>察隅县村振兴局</t>
  </si>
  <si>
    <r>
      <rPr>
        <b/>
        <sz val="10"/>
        <rFont val="宋体"/>
        <charset val="134"/>
        <scheme val="minor"/>
      </rPr>
      <t>社会效益：</t>
    </r>
    <r>
      <rPr>
        <sz val="10"/>
        <rFont val="宋体"/>
        <charset val="134"/>
        <scheme val="minor"/>
      </rPr>
      <t xml:space="preserve">项目完成后将完善学尼村产业设施配套，提高农牧民增收。受益群众64户，382人。其中脱贫户32户193人。
</t>
    </r>
    <r>
      <rPr>
        <b/>
        <sz val="10"/>
        <rFont val="宋体"/>
        <charset val="134"/>
        <scheme val="minor"/>
      </rPr>
      <t>经济效益：</t>
    </r>
    <r>
      <rPr>
        <sz val="10"/>
        <rFont val="宋体"/>
        <charset val="134"/>
        <scheme val="minor"/>
      </rPr>
      <t>每年为村集体增收5万元。</t>
    </r>
  </si>
  <si>
    <t>察发改基建【2023】53号</t>
  </si>
  <si>
    <r>
      <rPr>
        <sz val="10"/>
        <rFont val="宋体"/>
        <charset val="134"/>
        <scheme val="minor"/>
      </rPr>
      <t xml:space="preserve">示范引领村
</t>
    </r>
    <r>
      <rPr>
        <b/>
        <sz val="10"/>
        <rFont val="宋体"/>
        <charset val="134"/>
        <scheme val="minor"/>
      </rPr>
      <t>旅游节点村
已开工，项目总投资510万元，其中组织部强基惠民资金410万，剩余100万元计划申请2024年资金</t>
    </r>
  </si>
  <si>
    <t>察隅县下察隅镇拉丁村猕猴桃种植三期项目</t>
  </si>
  <si>
    <t>拉丁村</t>
  </si>
  <si>
    <r>
      <rPr>
        <b/>
        <sz val="10"/>
        <rFont val="宋体"/>
        <charset val="134"/>
        <scheme val="minor"/>
      </rPr>
      <t>建设内容：</t>
    </r>
    <r>
      <rPr>
        <sz val="10"/>
        <rFont val="宋体"/>
        <charset val="134"/>
        <scheme val="minor"/>
      </rPr>
      <t xml:space="preserve">种植猕猴桃450亩，主要建设内容：土地整治及改良450亩、购买种苗45000株、撒播有机肥675吨、搭架立桩33750根、牵拉铁丝、安装微喷设备450亩、病虫害防治及追肥等配套附属设施。
</t>
    </r>
    <r>
      <rPr>
        <b/>
        <sz val="10"/>
        <rFont val="宋体"/>
        <charset val="134"/>
        <scheme val="minor"/>
      </rPr>
      <t>可行性、必要性：</t>
    </r>
    <r>
      <rPr>
        <sz val="10"/>
        <rFont val="宋体"/>
        <charset val="134"/>
        <scheme val="minor"/>
      </rPr>
      <t xml:space="preserve">察隅县下察隅镇拉丁村适宜种植猕猴桃，且察隅县猕猴桃产业种植技术成熟，该项目种植后可为搬迁群众提供产业支撑，促进搬迁群众增收，确保搬迁群众留得住。
</t>
    </r>
    <r>
      <rPr>
        <b/>
        <sz val="10"/>
        <rFont val="宋体"/>
        <charset val="134"/>
        <scheme val="minor"/>
      </rPr>
      <t>经营主体：</t>
    </r>
    <r>
      <rPr>
        <sz val="10"/>
        <rFont val="宋体"/>
        <charset val="134"/>
        <scheme val="minor"/>
      </rPr>
      <t>企业</t>
    </r>
  </si>
  <si>
    <t>察隅县下察隅镇人民政府</t>
  </si>
  <si>
    <r>
      <rPr>
        <b/>
        <sz val="10"/>
        <rFont val="宋体"/>
        <charset val="134"/>
        <scheme val="minor"/>
      </rPr>
      <t>社会效益：</t>
    </r>
    <r>
      <rPr>
        <sz val="10"/>
        <rFont val="宋体"/>
        <charset val="134"/>
        <scheme val="minor"/>
      </rPr>
      <t xml:space="preserve">该项目的建设运营，在促进乡村振兴发展，引领当地群众增加经济来源和共同致富等方面发挥积板作用。
</t>
    </r>
    <r>
      <rPr>
        <b/>
        <sz val="10"/>
        <rFont val="宋体"/>
        <charset val="134"/>
        <scheme val="minor"/>
      </rPr>
      <t>经济效益：</t>
    </r>
    <r>
      <rPr>
        <sz val="10"/>
        <rFont val="宋体"/>
        <charset val="134"/>
        <scheme val="minor"/>
      </rPr>
      <t>察隅县下察隅镇拉丁村猕猴桃种植三期项目开工建设期间可以让当地农牧民参与建设增加收入，预计增收42万元，项目完成后,盛果期预计每年为村集体增收50万元（重点偏向脱贫人口）。受益群众89户，343人。其中脱贫户23户101人。</t>
    </r>
  </si>
  <si>
    <t>正在初步设计</t>
  </si>
  <si>
    <t>察隅县察瓦龙乡旅游基础设施建设项目</t>
  </si>
  <si>
    <t>察瓦龙乡</t>
  </si>
  <si>
    <r>
      <rPr>
        <b/>
        <sz val="10"/>
        <rFont val="宋体"/>
        <charset val="134"/>
        <scheme val="minor"/>
      </rPr>
      <t>建设内容：</t>
    </r>
    <r>
      <rPr>
        <sz val="10"/>
        <rFont val="宋体"/>
        <charset val="134"/>
        <scheme val="minor"/>
      </rPr>
      <t xml:space="preserve">新建游客服务中心一座600㎡；接待设施民宿10栋1170㎡，道路硬化4800㎡，环境整治，整体管网管线，及配套附属设施设备。
</t>
    </r>
    <r>
      <rPr>
        <b/>
        <sz val="10"/>
        <rFont val="宋体"/>
        <charset val="134"/>
        <scheme val="minor"/>
      </rPr>
      <t>可行性、必要性：</t>
    </r>
    <r>
      <rPr>
        <sz val="10"/>
        <rFont val="宋体"/>
        <charset val="134"/>
        <scheme val="minor"/>
      </rPr>
      <t>项目建设地点在国道219（丙察察沿途必经之路）有丰富的旅游资源，该项目的建设可满足察隅县游客需求，为游客提供标准化服务，同时带动建设点附近群众增收。</t>
    </r>
    <r>
      <rPr>
        <b/>
        <sz val="10"/>
        <rFont val="宋体"/>
        <charset val="134"/>
        <scheme val="minor"/>
      </rPr>
      <t xml:space="preserve">
经营性：</t>
    </r>
    <r>
      <rPr>
        <sz val="10"/>
        <rFont val="宋体"/>
        <charset val="134"/>
        <scheme val="minor"/>
      </rPr>
      <t>察隅县国有资产管理有限公司</t>
    </r>
  </si>
  <si>
    <t>察隅县文旅局</t>
  </si>
  <si>
    <r>
      <rPr>
        <b/>
        <sz val="10"/>
        <rFont val="宋体"/>
        <charset val="134"/>
        <scheme val="minor"/>
      </rPr>
      <t>社会效益：</t>
    </r>
    <r>
      <rPr>
        <sz val="10"/>
        <rFont val="宋体"/>
        <charset val="134"/>
        <scheme val="minor"/>
      </rPr>
      <t xml:space="preserve">该项目的建设可进一步巩固旅游带来的脱贫攻坚成果，切实解决旅游产业一体化、完善旅游附属配套设施等问题，带动周边地区旅游景点开发与建设，更好地宣传察隅县的知名度，同时增加外来旅游者对藏东南文化的了解，对于弘扬藏东南文化有积极的推进作用。
</t>
    </r>
    <r>
      <rPr>
        <b/>
        <sz val="10"/>
        <rFont val="宋体"/>
        <charset val="134"/>
        <scheme val="minor"/>
      </rPr>
      <t>经济效益：</t>
    </r>
    <r>
      <rPr>
        <sz val="10"/>
        <rFont val="宋体"/>
        <charset val="134"/>
        <scheme val="minor"/>
      </rPr>
      <t xml:space="preserve">该项目开工建设期间可以让当地农牧民参与建设增加收入，预计增收45万元，项目完成后将通过提供就业岗位的方式，建立与农村劳动力的利益联结，游客中心项目旅游接待收入归乡集体所有，该项目投入使用后预计增收20万元/年，由乡集体进行分配（重点偏向脱贫人口）该项目受益群众500余户，2000余人。其中脱贫户300余户1300余人。
</t>
    </r>
  </si>
  <si>
    <t>已完成用地预审、风险评估，正在办理可研。</t>
  </si>
  <si>
    <t>察隅县下察隅镇乡村振兴特色产业示范园配套设施建设项目</t>
  </si>
  <si>
    <t>嘎堆嘎美</t>
  </si>
  <si>
    <r>
      <rPr>
        <b/>
        <sz val="10"/>
        <rFont val="宋体"/>
        <charset val="134"/>
        <scheme val="minor"/>
      </rPr>
      <t>建设内容：</t>
    </r>
    <r>
      <rPr>
        <sz val="10"/>
        <rFont val="宋体"/>
        <charset val="134"/>
        <scheme val="minor"/>
      </rPr>
      <t xml:space="preserve">道路硬化850米，宽3.5米，仓库及现有房屋维修，总体电气工程1项，总体给排水工程1项，配套附属设施等。
</t>
    </r>
    <r>
      <rPr>
        <b/>
        <sz val="10"/>
        <rFont val="宋体"/>
        <charset val="134"/>
        <scheme val="minor"/>
      </rPr>
      <t>可行性、必要性：</t>
    </r>
    <r>
      <rPr>
        <sz val="10"/>
        <rFont val="宋体"/>
        <charset val="134"/>
        <scheme val="minor"/>
      </rPr>
      <t>目前下察隅特色产业园内无产业道路，黄桃、枇杷等水果成熟后运输、采摘极为不便，该项目建成后可有效完善产业园内皮配套设施，方便水果的采摘及销售，有效提高采摘效率。</t>
    </r>
  </si>
  <si>
    <t>项目完成后将完善嘎堆嘎美村产业设施配套，提高农牧民增收。受益群众67户，279人。其中脱贫户13户59人。</t>
  </si>
  <si>
    <r>
      <rPr>
        <sz val="10"/>
        <rFont val="宋体"/>
        <charset val="134"/>
        <scheme val="minor"/>
      </rPr>
      <t xml:space="preserve">产业配套
巩固提升村
</t>
    </r>
    <r>
      <rPr>
        <b/>
        <sz val="10"/>
        <rFont val="宋体"/>
        <charset val="134"/>
        <scheme val="minor"/>
      </rPr>
      <t>产业聚集村</t>
    </r>
  </si>
  <si>
    <t>察隅县下察隅镇枇杷基地基础设施建设项目</t>
  </si>
  <si>
    <t>沙玛村</t>
  </si>
  <si>
    <r>
      <rPr>
        <b/>
        <sz val="10"/>
        <rFont val="宋体"/>
        <charset val="134"/>
        <scheme val="minor"/>
      </rPr>
      <t>建设内容：</t>
    </r>
    <r>
      <rPr>
        <sz val="10"/>
        <rFont val="宋体"/>
        <charset val="134"/>
        <scheme val="minor"/>
      </rPr>
      <t xml:space="preserve">产业配套路面硬化1650米，宽3.5米，2.5米高挡土墙125米及土石方工程等。
</t>
    </r>
    <r>
      <rPr>
        <b/>
        <sz val="10"/>
        <rFont val="宋体"/>
        <charset val="134"/>
        <scheme val="minor"/>
      </rPr>
      <t>可行性、必要性：</t>
    </r>
    <r>
      <rPr>
        <sz val="10"/>
        <rFont val="宋体"/>
        <charset val="134"/>
        <scheme val="minor"/>
      </rPr>
      <t>该项目的建设可为下察隅镇枇杷基地完善产业配套，方便枇杷的采摘及销售，有效促进农牧民增收。</t>
    </r>
  </si>
  <si>
    <t>项目完成后将完善沙玛村产业设施配套，提高农牧民增收。受益群众92户，363人。其中脱贫户28户115人。</t>
  </si>
  <si>
    <r>
      <rPr>
        <sz val="10"/>
        <rFont val="宋体"/>
        <charset val="134"/>
        <scheme val="minor"/>
      </rPr>
      <t xml:space="preserve">产业配套
示范引领村
</t>
    </r>
    <r>
      <rPr>
        <b/>
        <sz val="10"/>
        <rFont val="宋体"/>
        <charset val="134"/>
        <scheme val="minor"/>
      </rPr>
      <t>旅游节点村</t>
    </r>
  </si>
  <si>
    <t>察隅县第一批茶园提质增效项目</t>
  </si>
  <si>
    <t>沙玛村、巴嘎村、卡地村</t>
  </si>
  <si>
    <r>
      <rPr>
        <b/>
        <sz val="10"/>
        <rFont val="宋体"/>
        <charset val="134"/>
        <scheme val="minor"/>
      </rPr>
      <t>建设内容</t>
    </r>
    <r>
      <rPr>
        <sz val="10"/>
        <rFont val="宋体"/>
        <charset val="134"/>
        <scheme val="minor"/>
      </rPr>
      <t xml:space="preserve">：茶园灌溉设施提升改造、茶苗提质增效，其中沙玛村100亩、100000株、有机肥40吨；巴嘎村90亩、91000株、有机肥45吨；卡地村20亩、20000株、有机肥10吨等配套附属。
</t>
    </r>
    <r>
      <rPr>
        <b/>
        <sz val="10"/>
        <rFont val="宋体"/>
        <charset val="134"/>
        <scheme val="minor"/>
      </rPr>
      <t>可行性、必要性：</t>
    </r>
    <r>
      <rPr>
        <sz val="10"/>
        <rFont val="宋体"/>
        <charset val="134"/>
        <scheme val="minor"/>
      </rPr>
      <t>我县部分茶叶需提质增效，提高项目地茶园茶叶品质，让农牧民实现增收。经营主体：村集体</t>
    </r>
  </si>
  <si>
    <r>
      <rPr>
        <b/>
        <sz val="10"/>
        <rFont val="宋体"/>
        <charset val="134"/>
        <scheme val="minor"/>
      </rPr>
      <t>社会效益：</t>
    </r>
    <r>
      <rPr>
        <sz val="10"/>
        <rFont val="宋体"/>
        <charset val="134"/>
        <scheme val="minor"/>
      </rPr>
      <t xml:space="preserve">该项目的建设可提高项目地茶园茶叶品质，让农牧民实现增收；
</t>
    </r>
    <r>
      <rPr>
        <b/>
        <sz val="10"/>
        <rFont val="宋体"/>
        <charset val="134"/>
        <scheme val="minor"/>
      </rPr>
      <t>经济效益：</t>
    </r>
    <r>
      <rPr>
        <sz val="10"/>
        <rFont val="宋体"/>
        <charset val="134"/>
        <scheme val="minor"/>
      </rPr>
      <t xml:space="preserve">该项目开工建设期问可以让当地农牧民参与建设增加收入,预计收入12万元，项日完成后将通过提供就业岗位的方式，建立与农村劳动力的利益联结，茶叶种植收益归村集体所有，为当地群众带来每年至少25.2万元增收，该项目受益人数为 238 户，1018人，预计每户增收 1000元/户
</t>
    </r>
  </si>
  <si>
    <t>采购项目不需办理</t>
  </si>
  <si>
    <r>
      <rPr>
        <sz val="10"/>
        <rFont val="宋体"/>
        <charset val="134"/>
        <scheme val="minor"/>
      </rPr>
      <t>示范引领村、</t>
    </r>
    <r>
      <rPr>
        <b/>
        <sz val="10"/>
        <rFont val="宋体"/>
        <charset val="134"/>
        <scheme val="minor"/>
      </rPr>
      <t xml:space="preserve">旅游节点村（沙玛村）
</t>
    </r>
    <r>
      <rPr>
        <sz val="10"/>
        <rFont val="宋体"/>
        <charset val="134"/>
        <scheme val="minor"/>
      </rPr>
      <t>示范引领村（巴嘎村、卡地村）</t>
    </r>
  </si>
  <si>
    <t>察隅县拉丁村优质牧草深加工项目</t>
  </si>
  <si>
    <r>
      <rPr>
        <b/>
        <sz val="10"/>
        <rFont val="宋体"/>
        <charset val="134"/>
        <scheme val="minor"/>
      </rPr>
      <t>建设内容：</t>
    </r>
    <r>
      <rPr>
        <sz val="10"/>
        <rFont val="宋体"/>
        <charset val="134"/>
        <scheme val="minor"/>
      </rPr>
      <t>优质牧草(巨菌草)50亩，1.2万每亩，轮式圆盘青储饲料机一台，液压压块打包机一台，传送带上料机一台，生产仓储仓库500㎡及配套附属设施。</t>
    </r>
    <r>
      <rPr>
        <b/>
        <sz val="10"/>
        <rFont val="宋体"/>
        <charset val="134"/>
        <scheme val="minor"/>
      </rPr>
      <t>可行性、必要性</t>
    </r>
    <r>
      <rPr>
        <sz val="10"/>
        <rFont val="宋体"/>
        <charset val="134"/>
        <scheme val="minor"/>
      </rPr>
      <t>：目前，下察隅育牛养殖基地正在筹划中，且下察隅有大型藏生猪养殖基地一座。现有牧草不足以扩大养殖规模，需向外采购牧草，且种植的牧草可就近销售给古玉乡，古玉乡近两年大力发展养殖业。本项目的实施有利于促进农牧增收、扩大下察隅镇养殖业的。经营主体：农牧民合作社</t>
    </r>
  </si>
  <si>
    <t xml:space="preserve">社会效益：该项目实施后，合作社可将牧草初步加工为饲料，将极大的提升产品附加值，可为周边昌林养殖场等饲养大户提供优质低价的成品饲料，对促进察隅县养殖业发展及持续推进乡村振兴具有重要意义。
经济效益：该项目开工建设期间可以让当地农牧民参与建设增加收入，项目完成后预计每年为村集体增收6万元，受益群体为拉丁村农牧民。
</t>
  </si>
  <si>
    <r>
      <rPr>
        <sz val="10"/>
        <rFont val="宋体"/>
        <charset val="134"/>
        <scheme val="minor"/>
      </rPr>
      <t xml:space="preserve">巩固提升村
</t>
    </r>
    <r>
      <rPr>
        <b/>
        <sz val="10"/>
        <rFont val="宋体"/>
        <charset val="134"/>
        <scheme val="minor"/>
      </rPr>
      <t>产业聚集村
妇联项目</t>
    </r>
  </si>
  <si>
    <t>察隅县古玉乡村集体经济入户养殖项目</t>
  </si>
  <si>
    <t>博学村、然乌学村、巴依村、玉和村、布玉村</t>
  </si>
  <si>
    <r>
      <rPr>
        <b/>
        <sz val="10"/>
        <rFont val="宋体"/>
        <charset val="134"/>
        <scheme val="minor"/>
      </rPr>
      <t>建设内容：</t>
    </r>
    <r>
      <rPr>
        <sz val="10"/>
        <rFont val="宋体"/>
        <charset val="134"/>
        <scheme val="minor"/>
      </rPr>
      <t xml:space="preserve">五个村共计购买牦牛数605头，全部为4—6岁的纯种牦牛；其中种牛15头（巴依村10头、玉和村5头）。然乌学村37户97头；布玉村4户19头；博学村68户285头；玉和村22户51头；巴依村52户153头。
</t>
    </r>
    <r>
      <rPr>
        <b/>
        <sz val="10"/>
        <rFont val="宋体"/>
        <charset val="134"/>
        <scheme val="minor"/>
      </rPr>
      <t>可行性、必要性：</t>
    </r>
    <r>
      <rPr>
        <sz val="10"/>
        <rFont val="宋体"/>
        <charset val="134"/>
        <scheme val="minor"/>
      </rPr>
      <t>古玉乡缺发村集体经济，且适合养殖牦牛，项目发展5个村所处地域经济及地理条件相对较差，群众增收渠道有限，因此能通过该项目的实施来加以引导和扶持，为群众增收致富打开门路。5个村草场资源丰富，养殖潜力较大。同时，可作为村集体或群众个人今后奶制品及其它畜产品加工原料基地。该项目不仅能合理利用当地资源，还可以为农牧民增收提供有效的途径，同时能够发展壮大我乡村集体经济。该项目实施到户养殖村集体管理。经营主体：农牧民</t>
    </r>
  </si>
  <si>
    <t>察隅县古玉乡人民政府</t>
  </si>
  <si>
    <r>
      <rPr>
        <b/>
        <sz val="10"/>
        <rFont val="宋体"/>
        <charset val="134"/>
        <scheme val="minor"/>
      </rPr>
      <t>社会效益：</t>
    </r>
    <r>
      <rPr>
        <sz val="10"/>
        <rFont val="宋体"/>
        <charset val="134"/>
        <scheme val="minor"/>
      </rPr>
      <t xml:space="preserve">该项目的实施可有效增加村集体收入，同时改善牦牛品质；
</t>
    </r>
    <r>
      <rPr>
        <b/>
        <sz val="10"/>
        <rFont val="宋体"/>
        <charset val="134"/>
        <scheme val="minor"/>
      </rPr>
      <t>经济效益：</t>
    </r>
    <r>
      <rPr>
        <sz val="10"/>
        <rFont val="宋体"/>
        <charset val="134"/>
        <scheme val="minor"/>
      </rPr>
      <t xml:space="preserve">本项目为村集体经济项目，项目投入运营后经营权、收益权均归自愿养殖户所有，自愿户负责项目经营管理。计划合同五年一签，养殖户每头本牛每年向村集体缴纳500元分红。博学村村集体每年收益142500元；然乌村村集体每年收益48500元；巴依村村集体每年收益76500；玉和村村集体每年收益25500元；布玉村村集体每年收益9500元。
</t>
    </r>
  </si>
  <si>
    <t>正在申报，还未办理前置手续。</t>
  </si>
  <si>
    <r>
      <rPr>
        <sz val="10"/>
        <rFont val="宋体"/>
        <charset val="134"/>
        <scheme val="minor"/>
      </rPr>
      <t>重点帮扶村（博学村、然乌学村）
示范引领村、</t>
    </r>
    <r>
      <rPr>
        <b/>
        <sz val="10"/>
        <rFont val="宋体"/>
        <charset val="134"/>
        <scheme val="minor"/>
      </rPr>
      <t xml:space="preserve">产业聚集村（巴依村、玉和村）
</t>
    </r>
    <r>
      <rPr>
        <sz val="10"/>
        <rFont val="宋体"/>
        <charset val="134"/>
        <scheme val="minor"/>
      </rPr>
      <t>巩固提升村（布玉村）</t>
    </r>
  </si>
  <si>
    <t>察隅县上察隅镇米古村茶叶精加工厂建设项目</t>
  </si>
  <si>
    <t>米古村</t>
  </si>
  <si>
    <r>
      <rPr>
        <b/>
        <sz val="10"/>
        <rFont val="宋体"/>
        <charset val="134"/>
        <scheme val="minor"/>
      </rPr>
      <t>建设内容：</t>
    </r>
    <r>
      <rPr>
        <sz val="10"/>
        <rFont val="宋体"/>
        <charset val="134"/>
        <scheme val="minor"/>
      </rPr>
      <t xml:space="preserve">新建茶叶精加工厂2314.53㎡、管理用房519.9㎡、总体工程1项，茶叶加工设备购置工程2项。
</t>
    </r>
    <r>
      <rPr>
        <b/>
        <sz val="10"/>
        <rFont val="宋体"/>
        <charset val="134"/>
        <scheme val="minor"/>
      </rPr>
      <t>可行性、必要性：</t>
    </r>
    <r>
      <rPr>
        <sz val="10"/>
        <rFont val="宋体"/>
        <charset val="134"/>
        <scheme val="minor"/>
      </rPr>
      <t>目前察隅县精加工厂就1座不能满足整个察隅县茶叶的加工条件，造成产业效益发挥弱的情况，该项目的建设可有效提升察隅县茶叶加工的产量，促进察隅县茶产业链的完整性。经营主体：企业</t>
    </r>
  </si>
  <si>
    <r>
      <rPr>
        <b/>
        <sz val="10"/>
        <rFont val="宋体"/>
        <charset val="134"/>
        <scheme val="minor"/>
      </rPr>
      <t>社会效益：</t>
    </r>
    <r>
      <rPr>
        <sz val="10"/>
        <rFont val="宋体"/>
        <charset val="134"/>
        <scheme val="minor"/>
      </rPr>
      <t xml:space="preserve">该项目的建设可有效提升察隅县茶叶加工的产量，促进察隅县茶产业链的完整性；
</t>
    </r>
    <r>
      <rPr>
        <b/>
        <sz val="10"/>
        <rFont val="宋体"/>
        <charset val="134"/>
        <scheme val="minor"/>
      </rPr>
      <t>经济效益：</t>
    </r>
    <r>
      <rPr>
        <sz val="10"/>
        <rFont val="宋体"/>
        <charset val="134"/>
        <scheme val="minor"/>
      </rPr>
      <t xml:space="preserve">该项目开工建设期问可以让当地农牧民参与建设增加收入，预计收入48万元，项日完成后将通过提供就业岗位的方式，建立与农村劳动力的利益联结，茶叶加工厂房出租收益归村集体所有，同时该项目完成建设后对外出租加工厂房每年为村集体增收40万元，由村集体进行分配（重点偏向脱贫人口）该项目受益人数为 42户，158人，其中脱贫户12户52人。
</t>
    </r>
  </si>
  <si>
    <t>察隅县2023年下察隅镇卡地村搬迁配套猕猴桃种植项目</t>
  </si>
  <si>
    <t>卡地村</t>
  </si>
  <si>
    <r>
      <rPr>
        <b/>
        <sz val="10"/>
        <rFont val="宋体"/>
        <charset val="134"/>
        <scheme val="minor"/>
      </rPr>
      <t>建设内容：</t>
    </r>
    <r>
      <rPr>
        <sz val="10"/>
        <rFont val="宋体"/>
        <charset val="134"/>
        <scheme val="minor"/>
      </rPr>
      <t xml:space="preserve">种植猕猴桃700亩，主要建设内容：土地整治及改良700亩、购买种苗70000株、撒播有机肥1050吨，立柱及安装、牵拉铁丝，安装网围栏6300m、安装微喷设备700亩、修建蓄水池2座、病虫害防治及追肥、三年管护工作等配套附属设施。
</t>
    </r>
    <r>
      <rPr>
        <b/>
        <sz val="10"/>
        <rFont val="宋体"/>
        <charset val="134"/>
        <scheme val="minor"/>
      </rPr>
      <t>可行性、必要性：</t>
    </r>
    <r>
      <rPr>
        <sz val="10"/>
        <rFont val="宋体"/>
        <charset val="134"/>
        <scheme val="minor"/>
      </rPr>
      <t>察隅县下察隅镇卡地村适宜种植猕猴桃，且察隅县猕猴桃产业种植技术成熟，该项目种植后可为搬迁群众提供产业支撑，促进搬迁群众增收，确保搬迁群众留得住。经营主体：企业</t>
    </r>
  </si>
  <si>
    <r>
      <rPr>
        <b/>
        <sz val="10"/>
        <rFont val="宋体"/>
        <charset val="134"/>
        <scheme val="minor"/>
      </rPr>
      <t>社会效益：</t>
    </r>
    <r>
      <rPr>
        <sz val="10"/>
        <rFont val="宋体"/>
        <charset val="134"/>
        <scheme val="minor"/>
      </rPr>
      <t xml:space="preserve">该项目的建设可有效确保搬迁群众有稳定的产业配套收入，使搬迁群众能留的住。
</t>
    </r>
    <r>
      <rPr>
        <b/>
        <sz val="10"/>
        <rFont val="宋体"/>
        <charset val="134"/>
        <scheme val="minor"/>
      </rPr>
      <t>经济效益：</t>
    </r>
    <r>
      <rPr>
        <sz val="10"/>
        <rFont val="宋体"/>
        <charset val="134"/>
        <scheme val="minor"/>
      </rPr>
      <t xml:space="preserve">项目开工建设期间可以让当地农牧民参与建设增加收入,预计收入60万元，项目完成后预计每年为村集体增收50万元，由村集体进行分配（重点偏向脱贫人口）。受益群众48户，266人,其中脱贫户44户229人
</t>
    </r>
  </si>
  <si>
    <t>察隅县下察隅镇扎巴村林下菌类种植项目</t>
  </si>
  <si>
    <t>扎巴村</t>
  </si>
  <si>
    <r>
      <rPr>
        <b/>
        <sz val="10"/>
        <rFont val="宋体"/>
        <charset val="134"/>
        <scheme val="minor"/>
      </rPr>
      <t>建设内容：</t>
    </r>
    <r>
      <rPr>
        <sz val="10"/>
        <rFont val="宋体"/>
        <charset val="134"/>
        <scheme val="minor"/>
      </rPr>
      <t xml:space="preserve">本次项目主要建设内容为林下菌类茯苓种植196.28亩、清表工程13085.37立方、网围栏1736.20米、喷灌系统一项、DN250引水管1320米、及配套附属设施建设。
</t>
    </r>
    <r>
      <rPr>
        <b/>
        <sz val="10"/>
        <rFont val="宋体"/>
        <charset val="134"/>
        <scheme val="minor"/>
      </rPr>
      <t>可行性、必要性：</t>
    </r>
    <r>
      <rPr>
        <sz val="10"/>
        <rFont val="宋体"/>
        <charset val="134"/>
        <scheme val="minor"/>
      </rPr>
      <t>近两年我县大力发展林下菌类种植，且气候适宜，茯苓易成活，种植技术简单，经济效益良好，可有效促进种植地农牧民增收。目前市场价格6-8元/斤，种植周期8-12个月，销售对象为康恩贝集团等几大药厂，药材供应商，及各大酒店，市场未饱和。经营主体：企业。</t>
    </r>
  </si>
  <si>
    <t xml:space="preserve">察隅县下察隅镇扎巴村林下菌类种植项目开工建设期间可以让当地农牧民参与建设增加收入，预计增收21万元，项目完成后预计每年为村集体增收20万元（重点偏向脱贫人口）。项目完成后进一步发展壮大该村集体经济，增加群众收入。受益群众57户，250人。其中脱贫户18户72人。
</t>
  </si>
  <si>
    <t>察隅县上察隅镇翠兴村林下资源种植建设项目</t>
  </si>
  <si>
    <t>翠兴村</t>
  </si>
  <si>
    <r>
      <rPr>
        <b/>
        <sz val="10"/>
        <rFont val="宋体"/>
        <charset val="134"/>
        <scheme val="minor"/>
      </rPr>
      <t>建设内容</t>
    </r>
    <r>
      <rPr>
        <sz val="10"/>
        <rFont val="宋体"/>
        <charset val="134"/>
        <scheme val="minor"/>
      </rPr>
      <t>：种植木耳250亩，购买菌袋750000，烘干设备1套，修建灌溉设施、网围栏、等附属。</t>
    </r>
    <r>
      <rPr>
        <b/>
        <sz val="10"/>
        <rFont val="宋体"/>
        <charset val="134"/>
        <scheme val="minor"/>
      </rPr>
      <t>可行性、必要性：</t>
    </r>
    <r>
      <rPr>
        <sz val="10"/>
        <rFont val="宋体"/>
        <charset val="134"/>
        <scheme val="minor"/>
      </rPr>
      <t>近两年我县大力发展林下菌类种植，且气候适宜，木耳易成活，种植技术简单，经济效益良好，可有效促进种植地农牧民增收。经营主体：企业</t>
    </r>
  </si>
  <si>
    <r>
      <rPr>
        <b/>
        <sz val="10"/>
        <rFont val="宋体"/>
        <charset val="134"/>
        <scheme val="minor"/>
      </rPr>
      <t>经济效益：</t>
    </r>
    <r>
      <rPr>
        <sz val="10"/>
        <rFont val="宋体"/>
        <charset val="134"/>
        <scheme val="minor"/>
      </rPr>
      <t xml:space="preserve">该项目建成投入使用后能为当地村集体及群众增收18万元。
</t>
    </r>
    <r>
      <rPr>
        <b/>
        <sz val="10"/>
        <rFont val="宋体"/>
        <charset val="134"/>
        <scheme val="minor"/>
      </rPr>
      <t>社会效益：</t>
    </r>
    <r>
      <rPr>
        <sz val="10"/>
        <rFont val="宋体"/>
        <charset val="134"/>
        <scheme val="minor"/>
      </rPr>
      <t xml:space="preserve">直接受益群众 76户，271人。
</t>
    </r>
  </si>
  <si>
    <t>察隅县下察隅镇塔玛村林下菌类种植项目</t>
  </si>
  <si>
    <t>塔玛村</t>
  </si>
  <si>
    <r>
      <rPr>
        <b/>
        <sz val="10"/>
        <rFont val="宋体"/>
        <charset val="134"/>
        <scheme val="minor"/>
      </rPr>
      <t>建设内容：</t>
    </r>
    <r>
      <rPr>
        <sz val="10"/>
        <rFont val="宋体"/>
        <charset val="134"/>
        <scheme val="minor"/>
      </rPr>
      <t>本次项目主要建设内容为林下菌类茯苓种植143.10亩、清表工程9540.32立方、网围栏1336.63米、喷灌系统一项、DN200引水管1200米及配套附属设施建设。</t>
    </r>
    <r>
      <rPr>
        <b/>
        <sz val="10"/>
        <rFont val="宋体"/>
        <charset val="134"/>
        <scheme val="minor"/>
      </rPr>
      <t>可行性、必要性：</t>
    </r>
    <r>
      <rPr>
        <sz val="10"/>
        <rFont val="宋体"/>
        <charset val="134"/>
        <scheme val="minor"/>
      </rPr>
      <t>近两年我县大力发展林下菌类种植，且气候适宜，茯苓易成活，种植技术简单，经济效益良好，可有效促进种植地农牧民增收。目前市场价格6-8元/斤，种植周期8-12个月，销售对象为康恩贝集团等几大药厂，药材供应商，及各大酒店，市场未饱和。经营主体：企业。</t>
    </r>
  </si>
  <si>
    <t xml:space="preserve">察隅县下察隅镇塔玛村林下菌类种植项目开工建设期间可以让当地农牧民参与建设增加收入，预计增收26.5万元，项目完成预计每年为村集体增收15万元（重点偏向脱贫人口）。项目完成后进一步发展壮大了该村集体经济，增加群众收入。受益群众39户，163人。其中脱贫户11户41人
</t>
  </si>
  <si>
    <t>察隅县竹瓦根镇扎嘎、学尼村林下菌类种植项目</t>
  </si>
  <si>
    <t>扎嘎村、学尼村</t>
  </si>
  <si>
    <r>
      <rPr>
        <b/>
        <sz val="10"/>
        <rFont val="宋体"/>
        <charset val="134"/>
        <scheme val="minor"/>
      </rPr>
      <t>建设内容：</t>
    </r>
    <r>
      <rPr>
        <sz val="10"/>
        <rFont val="宋体"/>
        <charset val="134"/>
        <scheme val="minor"/>
      </rPr>
      <t xml:space="preserve">林下食用菌(上半年种植木耳、下半年种植金耳)种植20亩（扎嘎村10亩，学尼村10亩），清表工程2项，网围栏工程2项，喷灌系统2项，引水蓄水工程2项及相关配套附属设施；
</t>
    </r>
    <r>
      <rPr>
        <b/>
        <sz val="10"/>
        <rFont val="宋体"/>
        <charset val="134"/>
        <scheme val="minor"/>
      </rPr>
      <t>可行性、必要性：</t>
    </r>
    <r>
      <rPr>
        <sz val="10"/>
        <rFont val="宋体"/>
        <charset val="134"/>
        <scheme val="minor"/>
      </rPr>
      <t>察隅县气候适宜种植林下菌类，且菌类易保存，销售期长。林下菌类种植可为察隅县竹瓦根镇提供产业支撑，为扎嘎、学尼村农牧民提供就业岗位，实现农牧民增收。
经营主体：企业</t>
    </r>
  </si>
  <si>
    <t>察隅县竹瓦根镇人民政府</t>
  </si>
  <si>
    <r>
      <rPr>
        <b/>
        <sz val="10"/>
        <rFont val="宋体"/>
        <charset val="134"/>
        <scheme val="minor"/>
      </rPr>
      <t>社会效益：</t>
    </r>
    <r>
      <rPr>
        <sz val="10"/>
        <rFont val="宋体"/>
        <charset val="134"/>
        <scheme val="minor"/>
      </rPr>
      <t xml:space="preserve">产业支撑群众增收，提供就业岗，培养相关的技术人员，受益群众167户756人，中脱贫户34户177人。
</t>
    </r>
    <r>
      <rPr>
        <b/>
        <sz val="10"/>
        <rFont val="宋体"/>
        <charset val="134"/>
        <scheme val="minor"/>
      </rPr>
      <t>经济效益：</t>
    </r>
    <r>
      <rPr>
        <sz val="10"/>
        <rFont val="宋体"/>
        <charset val="134"/>
        <scheme val="minor"/>
      </rPr>
      <t xml:space="preserve">预计增收8万元/年
</t>
    </r>
  </si>
  <si>
    <r>
      <rPr>
        <sz val="10"/>
        <rFont val="宋体"/>
        <charset val="134"/>
        <scheme val="minor"/>
      </rPr>
      <t>示范引领村（扎嘎村）
示范引领村、</t>
    </r>
    <r>
      <rPr>
        <b/>
        <sz val="10"/>
        <rFont val="宋体"/>
        <charset val="134"/>
        <scheme val="minor"/>
      </rPr>
      <t>旅游节点村（学尼村）</t>
    </r>
  </si>
  <si>
    <t>察隅县古拉乡则巴村软籽石榴提质增效建设项目</t>
  </si>
  <si>
    <t>则巴村</t>
  </si>
  <si>
    <r>
      <rPr>
        <b/>
        <sz val="10"/>
        <rFont val="宋体"/>
        <charset val="134"/>
        <scheme val="minor"/>
      </rPr>
      <t>建设内容：</t>
    </r>
    <r>
      <rPr>
        <sz val="10"/>
        <rFont val="宋体"/>
        <charset val="134"/>
        <scheme val="minor"/>
      </rPr>
      <t xml:space="preserve">提质增效软籽石榴100亩，管道工程、沉砂池、蓄水池、有机肥、铁丝围栏等配套设施工程。
</t>
    </r>
    <r>
      <rPr>
        <b/>
        <sz val="10"/>
        <rFont val="宋体"/>
        <charset val="134"/>
        <scheme val="minor"/>
      </rPr>
      <t>可行性、必要性：</t>
    </r>
    <r>
      <rPr>
        <sz val="10"/>
        <rFont val="宋体"/>
        <charset val="134"/>
        <scheme val="minor"/>
      </rPr>
      <t>则巴村软籽石榴目前经济效益较差，需对石榴进行进一步提升，该项目的建设可有效提高石榴产量，促进农牧民增收。</t>
    </r>
  </si>
  <si>
    <t>察隅县古拉乡人民政府</t>
  </si>
  <si>
    <t>项目建成后由原有的产量每亩200斤提升至每亩500斤，一亩产值1000元提升至2500元。</t>
  </si>
  <si>
    <t>产业配套
巩固提升村</t>
  </si>
  <si>
    <t>察隅县察瓦龙乡高标准火龙果示范种植项目</t>
  </si>
  <si>
    <t>察瓦龙乡原岗藏村</t>
  </si>
  <si>
    <r>
      <rPr>
        <b/>
        <sz val="10"/>
        <rFont val="宋体"/>
        <charset val="134"/>
        <scheme val="minor"/>
      </rPr>
      <t>建设内容</t>
    </r>
    <r>
      <rPr>
        <sz val="10"/>
        <rFont val="宋体"/>
        <charset val="134"/>
        <scheme val="minor"/>
      </rPr>
      <t xml:space="preserve">：种植火龙果6亩，计划建设内容包括：水泥柱:1000 根 、钢丝绳: 10 圈，龙果苗: 5500苗，火龙果扎带: 1件，全自动水肥一体化设备: 1 套，新建网围栏等附属设施。                                                                                             
</t>
    </r>
    <r>
      <rPr>
        <b/>
        <sz val="10"/>
        <rFont val="宋体"/>
        <charset val="134"/>
        <scheme val="minor"/>
      </rPr>
      <t xml:space="preserve"> 可行性、必要性：</t>
    </r>
    <r>
      <rPr>
        <sz val="10"/>
        <rFont val="宋体"/>
        <charset val="134"/>
        <scheme val="minor"/>
      </rPr>
      <t xml:space="preserve">察隅县察瓦龙乡地处河谷地带日常空气湿度都非常适合种植火龙果，且察瓦龙乡目前产业主要为石榴种植，火龙果的种植可有效改善产业单一的情况，同时为察瓦龙乡农牧民一定程度上实现增收。
</t>
    </r>
    <r>
      <rPr>
        <b/>
        <sz val="10"/>
        <rFont val="宋体"/>
        <charset val="134"/>
        <scheme val="minor"/>
      </rPr>
      <t>经营主体：</t>
    </r>
    <r>
      <rPr>
        <sz val="10"/>
        <rFont val="宋体"/>
        <charset val="134"/>
        <scheme val="minor"/>
      </rPr>
      <t>农牧民专业合作社</t>
    </r>
  </si>
  <si>
    <t>察隅县察瓦龙乡人民政府</t>
  </si>
  <si>
    <r>
      <rPr>
        <b/>
        <sz val="10"/>
        <rFont val="宋体"/>
        <charset val="134"/>
        <scheme val="minor"/>
      </rPr>
      <t>社会效益：</t>
    </r>
    <r>
      <rPr>
        <sz val="10"/>
        <rFont val="宋体"/>
        <charset val="134"/>
        <scheme val="minor"/>
      </rPr>
      <t xml:space="preserve">该项目的建设运营，在促进乡村振兴发展，引领当地群众增加经济来源和共同致富等方面发挥积板作用。
</t>
    </r>
    <r>
      <rPr>
        <b/>
        <sz val="10"/>
        <rFont val="宋体"/>
        <charset val="134"/>
        <scheme val="minor"/>
      </rPr>
      <t>经济效益：</t>
    </r>
    <r>
      <rPr>
        <sz val="10"/>
        <rFont val="宋体"/>
        <charset val="134"/>
        <scheme val="minor"/>
      </rPr>
      <t xml:space="preserve">该项目开工建设期间可以让当地农牧民参与建设增加收入，项目完成后,盛果期预计每年为村集体增收5万元，受益群体为村集体经济薄弱村
</t>
    </r>
  </si>
  <si>
    <t>正在开展初步设计</t>
  </si>
  <si>
    <t>察隅县察瓦龙乡左布村基础设施提升项目</t>
  </si>
  <si>
    <t>左布村</t>
  </si>
  <si>
    <r>
      <rPr>
        <b/>
        <sz val="10"/>
        <rFont val="宋体"/>
        <charset val="134"/>
        <scheme val="minor"/>
      </rPr>
      <t>建设内容：</t>
    </r>
    <r>
      <rPr>
        <sz val="10"/>
        <rFont val="宋体"/>
        <charset val="134"/>
        <scheme val="minor"/>
      </rPr>
      <t xml:space="preserve">新建集中排污工程1项污水管网3500余米及其附属设施，庭院整治20户，搬迁人员房屋拆除等；新建太阳能路灯15盏；新建灌溉支渠3000m.
</t>
    </r>
    <r>
      <rPr>
        <b/>
        <sz val="10"/>
        <rFont val="宋体"/>
        <charset val="134"/>
        <scheme val="minor"/>
      </rPr>
      <t>可行性、必要性：</t>
    </r>
    <r>
      <rPr>
        <sz val="10"/>
        <rFont val="宋体"/>
        <charset val="134"/>
        <scheme val="minor"/>
      </rPr>
      <t>左布村地处219沿线，为旅游村，是丙察察自驾游经停区，新建排污工程可有效提升左布村村内环境，提高农牧民生产生活环境，同时促进农牧民增收。</t>
    </r>
  </si>
  <si>
    <t>察隅县乡村振兴局</t>
  </si>
  <si>
    <t>该项目完成后进一步改善该村人居环境，解决脏乱差现象，提高群众生产生活水平。</t>
  </si>
  <si>
    <t>可研初设编制阶段</t>
  </si>
  <si>
    <t>察隅县察瓦龙乡珠拉村基础设施提升项目</t>
  </si>
  <si>
    <t>珠拉村</t>
  </si>
  <si>
    <r>
      <rPr>
        <b/>
        <sz val="10"/>
        <rFont val="宋体"/>
        <charset val="134"/>
        <scheme val="minor"/>
      </rPr>
      <t>建设内容：</t>
    </r>
    <r>
      <rPr>
        <sz val="10"/>
        <rFont val="宋体"/>
        <charset val="134"/>
        <scheme val="minor"/>
      </rPr>
      <t xml:space="preserve">新建集中排污工程1项（26户）及新建污水管网4200余米其附属设施、村内道路修建，破损恢复，残垣断壁围墙修复，庭院整治26户，维修改造卫生间21户；新建太阳能路灯32盏；拉中组灌溉引水管道7000m，珠学组灌溉引水管道2000m。
</t>
    </r>
    <r>
      <rPr>
        <b/>
        <sz val="10"/>
        <rFont val="宋体"/>
        <charset val="134"/>
        <scheme val="minor"/>
      </rPr>
      <t>可行性、必要性：</t>
    </r>
    <r>
      <rPr>
        <sz val="10"/>
        <rFont val="宋体"/>
        <charset val="134"/>
        <scheme val="minor"/>
      </rPr>
      <t>目前珠拉村基础设施修建年限已久，存在破损，且污水管网未全覆盖，该项目的建设可有效改善农牧民出行条件，提升珠拉村整村的村容村貌，整体提高农牧民生活幸福感，有利于民族团结，同时提高灌溉效率。</t>
    </r>
  </si>
  <si>
    <t>该项目完成后进一步改善该村人居环境，提高灌溉效率、群众生产生活水平。</t>
  </si>
  <si>
    <t>察隅县上察隅镇竹巴村路面硬化项目</t>
  </si>
  <si>
    <t>竹巴村</t>
  </si>
  <si>
    <r>
      <rPr>
        <b/>
        <sz val="10"/>
        <rFont val="宋体"/>
        <charset val="134"/>
        <scheme val="minor"/>
      </rPr>
      <t>建设内容：</t>
    </r>
    <r>
      <rPr>
        <sz val="10"/>
        <rFont val="宋体"/>
        <charset val="134"/>
        <scheme val="minor"/>
      </rPr>
      <t xml:space="preserve">新修硬化路面700米，宽3米及配套附属设施。
</t>
    </r>
    <r>
      <rPr>
        <b/>
        <sz val="10"/>
        <rFont val="宋体"/>
        <charset val="134"/>
        <scheme val="minor"/>
      </rPr>
      <t>可行性、必要性：</t>
    </r>
    <r>
      <rPr>
        <sz val="10"/>
        <rFont val="宋体"/>
        <charset val="134"/>
        <scheme val="minor"/>
      </rPr>
      <t>目前项目建设地原道路为砂石路，通行条件差，道路硬化可方便村民出行。</t>
    </r>
  </si>
  <si>
    <t>该项目完成后进一步改善该村人居环境，解决群众出行困难和脏乱差现象，提高群众生产生活水平。受益群众44户，211人。其中脱贫户25户134人。</t>
  </si>
  <si>
    <t>察隅县上察隅镇翠兴、仕中、本堆村基础设施提升改造项目</t>
  </si>
  <si>
    <t>翠兴村、本堆村、仕中村</t>
  </si>
  <si>
    <r>
      <rPr>
        <sz val="10"/>
        <rFont val="宋体"/>
        <charset val="134"/>
        <scheme val="minor"/>
      </rPr>
      <t xml:space="preserve">建设内容：翠兴村：对现有500米主管进行保温处理及入户（50户）3000米明管保温，新建沉砂池1座；本堆村：新建水渠主渠4500米，蓄水池3座及沉沙池3座，及配套附属设施等（17户57人饮水问题，灌溉面积330亩）；仕中村基础设施改造，人畜分离围墙、线路改造等。
</t>
    </r>
    <r>
      <rPr>
        <b/>
        <sz val="10"/>
        <rFont val="宋体"/>
        <charset val="134"/>
        <scheme val="minor"/>
      </rPr>
      <t>可行性、必要性：</t>
    </r>
    <r>
      <rPr>
        <sz val="10"/>
        <rFont val="宋体"/>
        <charset val="134"/>
        <scheme val="minor"/>
      </rPr>
      <t>翠兴村夏季水质较差，冬季水管内结冰，无法取水；本堆村未建饮水工程，村民自建饮水系统破损严重，夏季水质差，17户57人饮水及330亩农田灌溉存在问题；仕仲村，毕巴组和仕中组共计38户：庭院围墙改造、人畜隔离，（其中仕中组：7户配套电力设施更换26根木质电杆）。项目建设后有效解决饮水水质、冬季饮水问题及农田灌溉问题，提升改善人居环境，更换电力设施有助于安全用地。</t>
    </r>
  </si>
  <si>
    <t>该项目完成后进一步改善该村人居环境，解决群众出行困难和脏乱差现象，提高群众生产生活水平。</t>
  </si>
  <si>
    <t>重点帮扶村（翠兴村、本堆村）
巩固提升村（仕中村）</t>
  </si>
  <si>
    <t>察隅县竹瓦根镇桑久村、扎嘎村、空挡村、扎拉村基础设施补短板项目</t>
  </si>
  <si>
    <t>扎嘎村、空挡村、桑久村、扎拉村</t>
  </si>
  <si>
    <r>
      <rPr>
        <b/>
        <sz val="10"/>
        <rFont val="宋体"/>
        <charset val="134"/>
        <scheme val="minor"/>
      </rPr>
      <t>建设内容</t>
    </r>
    <r>
      <rPr>
        <sz val="10"/>
        <rFont val="宋体"/>
        <charset val="134"/>
        <scheme val="minor"/>
      </rPr>
      <t xml:space="preserve">：扎拉村搬迁九户新建路面534㎡，入户道路380㎡，排水沟219m，排污工程1项，照明路灯12盏，扎嘎村破除及新建村道815米（宽4.5米）等附属设施；扎拉村破除及新建道路1660.5m，新建排水沟3321米，空档村组道路破除及新建硬化492米及配套设施；桑久搬迁村新建排污工程一项，加达组排污工程一项，桑就村新建入户路330米（宽3.5米），桑久日嘎组给水工程一项。
</t>
    </r>
    <r>
      <rPr>
        <b/>
        <sz val="10"/>
        <rFont val="宋体"/>
        <charset val="134"/>
        <scheme val="minor"/>
      </rPr>
      <t>可行性、必要性：</t>
    </r>
    <r>
      <rPr>
        <sz val="10"/>
        <rFont val="宋体"/>
        <charset val="134"/>
        <scheme val="minor"/>
      </rPr>
      <t>目前上述村庄基础设施完善程度不够，出现破损，需维修、新建及更换一批设施，项目建设后可有效改善饮水问题，便于农牧民出行及提升村容村貌。</t>
    </r>
  </si>
  <si>
    <t>社会效益：该项目完成后进一步改善该村人居环境，解决群众出行困难和脏乱差现象，提高群众生产生活水平。受益群众474户，1891人。其中脱贫户113户450人。</t>
  </si>
  <si>
    <r>
      <rPr>
        <sz val="10"/>
        <rFont val="宋体"/>
        <charset val="134"/>
        <scheme val="minor"/>
      </rPr>
      <t>示范引领村（扎嘎村、桑久村）
示范引领村，</t>
    </r>
    <r>
      <rPr>
        <b/>
        <sz val="10"/>
        <rFont val="宋体"/>
        <charset val="134"/>
        <scheme val="minor"/>
      </rPr>
      <t>产业集聚村（扎拉村）</t>
    </r>
  </si>
  <si>
    <t>察隅县察瓦龙乡扎那村基础设施提升项目</t>
  </si>
  <si>
    <t>扎那村</t>
  </si>
  <si>
    <r>
      <rPr>
        <b/>
        <sz val="10"/>
        <rFont val="宋体"/>
        <charset val="134"/>
        <scheme val="minor"/>
      </rPr>
      <t>建设内容：</t>
    </r>
    <r>
      <rPr>
        <sz val="10"/>
        <rFont val="宋体"/>
        <charset val="134"/>
        <scheme val="minor"/>
      </rPr>
      <t xml:space="preserve">入户道路硬化1800㎡及附属设施。
</t>
    </r>
    <r>
      <rPr>
        <b/>
        <sz val="10"/>
        <rFont val="宋体"/>
        <charset val="134"/>
        <scheme val="minor"/>
      </rPr>
      <t>可行性、必要性：</t>
    </r>
    <r>
      <rPr>
        <sz val="10"/>
        <rFont val="宋体"/>
        <charset val="134"/>
        <scheme val="minor"/>
      </rPr>
      <t>扎那村部分入户路未硬化，影响农牧民出行，项目建设后可有效改善农牧民出行条件。</t>
    </r>
  </si>
  <si>
    <t>察隅县下察隅镇沙玛村基础设施提升项目</t>
  </si>
  <si>
    <r>
      <rPr>
        <b/>
        <sz val="10"/>
        <rFont val="宋体"/>
        <charset val="134"/>
      </rPr>
      <t>建设内容</t>
    </r>
    <r>
      <rPr>
        <sz val="10"/>
        <rFont val="宋体"/>
        <charset val="134"/>
      </rPr>
      <t xml:space="preserve">：沙玛村：新建路面硬化628.95㎡，40*40排水沟156.5米，DN400钢波纹管15米，5米高浆砌石材挡土墙18米及土石方工程等。
</t>
    </r>
    <r>
      <rPr>
        <b/>
        <sz val="10"/>
        <rFont val="宋体"/>
        <charset val="134"/>
      </rPr>
      <t>可行性、必要性：</t>
    </r>
    <r>
      <rPr>
        <sz val="10"/>
        <rFont val="宋体"/>
        <charset val="134"/>
      </rPr>
      <t>两村部分道路为未硬化道路，每遇大雨天气，道路泥泞，群众行路难，车辆出行不便，严重影响了该村村民农业生产资料及农副产品运销，制约着当地经济发展和人民群众生活水平的提高。为了彻底解决该村群众行路难、发展难等问题，方便群众生产生活。项目的实施将加快推进美丽乡村的建设，完善村庄基础公共设施，提高了整个村庄的村容村貌，改善了群众出行条件，进一步提高群众幸福感、获得感。</t>
    </r>
  </si>
  <si>
    <r>
      <rPr>
        <sz val="10"/>
        <rFont val="宋体"/>
        <charset val="134"/>
        <scheme val="minor"/>
      </rPr>
      <t>该项目完成后进一步改善该村人居环境，解决群众出行困难和脏乱差现象，提高群众生产生活水平。</t>
    </r>
    <r>
      <rPr>
        <sz val="10"/>
        <color indexed="10"/>
        <rFont val="宋体"/>
        <charset val="134"/>
      </rPr>
      <t>受益群众207户，525人。其中脱贫户59户228人</t>
    </r>
    <r>
      <rPr>
        <sz val="10"/>
        <rFont val="宋体"/>
        <charset val="134"/>
        <scheme val="minor"/>
      </rPr>
      <t>。</t>
    </r>
  </si>
  <si>
    <t>初步设计中</t>
  </si>
  <si>
    <r>
      <rPr>
        <sz val="10"/>
        <rFont val="宋体"/>
        <charset val="134"/>
        <scheme val="minor"/>
      </rPr>
      <t xml:space="preserve">
示范引领村、</t>
    </r>
    <r>
      <rPr>
        <b/>
        <sz val="10"/>
        <rFont val="宋体"/>
        <charset val="134"/>
        <scheme val="minor"/>
      </rPr>
      <t>旅游节点村（沙玛村）</t>
    </r>
  </si>
  <si>
    <t>察隅县下察隅镇塔玛、京都村基础设施提升改造项目</t>
  </si>
  <si>
    <t>塔玛村、京都村</t>
  </si>
  <si>
    <r>
      <rPr>
        <b/>
        <sz val="10"/>
        <rFont val="宋体"/>
        <charset val="134"/>
        <scheme val="minor"/>
      </rPr>
      <t>建设内容：</t>
    </r>
    <r>
      <rPr>
        <sz val="10"/>
        <rFont val="宋体"/>
        <charset val="134"/>
        <scheme val="minor"/>
      </rPr>
      <t xml:space="preserve">塔玛村：新建40*60钢筋砼水渠333.59米，新建过滤池1座、取水口1座；京都村：新建DN110钢丝网骨架复合管162米，DN25PE管更换435米，DN90Z44W-16型闸阀2个，1100*1100钢筋砼阀门井2座，1200*1200排气井1座，φ800排泥井2座，DN110地上式消火栓3座,新建DN300钢波纹管9米，DN300焊接钢管109.42米，DN150PVC管18米，φ1000钢筋砼检查井11座，新建钢筋砼化粪池1座，硬化破除恢复20㎡及土石方工程。
</t>
    </r>
    <r>
      <rPr>
        <b/>
        <sz val="10"/>
        <rFont val="宋体"/>
        <charset val="134"/>
        <scheme val="minor"/>
      </rPr>
      <t>可行性、必要性：</t>
    </r>
    <r>
      <rPr>
        <sz val="10"/>
        <rFont val="宋体"/>
        <charset val="134"/>
        <scheme val="minor"/>
      </rPr>
      <t>目前项目地水渠数量不够，不能实现全部灌溉，且水管需更换，项目建设后可有效改善村内人居环境，提高灌溉效率，提升农牧民生产生活条件。</t>
    </r>
  </si>
  <si>
    <t>）</t>
  </si>
  <si>
    <t>巩固提升村（塔玛村）
示范引领村（京都村</t>
  </si>
  <si>
    <t>察隅县上察隅镇体育片区排污新建维修项目</t>
  </si>
  <si>
    <t>体育村、岗藏村、格拥村、仕中村、迟巴村</t>
  </si>
  <si>
    <r>
      <rPr>
        <b/>
        <sz val="10"/>
        <rFont val="宋体"/>
        <charset val="134"/>
        <scheme val="minor"/>
      </rPr>
      <t>建设内容：</t>
    </r>
    <r>
      <rPr>
        <sz val="10"/>
        <rFont val="宋体"/>
        <charset val="134"/>
        <scheme val="minor"/>
      </rPr>
      <t xml:space="preserve">体育村：新建排污管道1880米、维修管道911米；岗藏村：新建灌溉水渠520米，；格拥村：新建排污管道1566米、维修管道845米；仕中村：新建排污管道1659米、维修管道150米；迟巴村：新建排污管道1339米、维修管道100米。
</t>
    </r>
    <r>
      <rPr>
        <b/>
        <sz val="10"/>
        <rFont val="宋体"/>
        <charset val="134"/>
        <scheme val="minor"/>
      </rPr>
      <t>可行性、必要性：</t>
    </r>
    <r>
      <rPr>
        <sz val="10"/>
        <rFont val="宋体"/>
        <charset val="134"/>
        <scheme val="minor"/>
      </rPr>
      <t>目前项目所在地的排污修建年限已久，均出现破损，影响农牧民生产生活，且近两年出现分户情况，未修建排污，联接主管网。该项目的建设可有效解决排污问题，提高农牧民生产生活条件，提升农牧民生活幸福感。</t>
    </r>
  </si>
  <si>
    <t>巩固提升村（体育村、岗藏村、格拥村、迟巴村、仕中村、竹巴村、）</t>
  </si>
  <si>
    <t>察隅县上察隅镇布宗、西巴村排污新建维修项目</t>
  </si>
  <si>
    <t>布宗村、西巴村</t>
  </si>
  <si>
    <r>
      <rPr>
        <b/>
        <sz val="10"/>
        <rFont val="宋体"/>
        <charset val="134"/>
        <scheme val="minor"/>
      </rPr>
      <t>建设内容：</t>
    </r>
    <r>
      <rPr>
        <sz val="10"/>
        <rFont val="宋体"/>
        <charset val="134"/>
        <scheme val="minor"/>
      </rPr>
      <t xml:space="preserve">布宗村：新建排污管道950米、维修管道116米；西巴村：新建排污管道60米、维修排污管道473米。
</t>
    </r>
    <r>
      <rPr>
        <b/>
        <sz val="10"/>
        <rFont val="宋体"/>
        <charset val="134"/>
        <scheme val="minor"/>
      </rPr>
      <t>可行性、必要性：</t>
    </r>
    <r>
      <rPr>
        <sz val="10"/>
        <rFont val="宋体"/>
        <charset val="134"/>
        <scheme val="minor"/>
      </rPr>
      <t>目前项目所在地的排污修建年限已久，均出现破损，影响农牧民生产生活，且近两年出现分户情况，未修建排污，联接主管网。该项目的建设可有效解决排污问题，提高农牧民生产生活条件，提升农牧民生活幸福感。</t>
    </r>
  </si>
  <si>
    <r>
      <rPr>
        <sz val="10"/>
        <rFont val="宋体"/>
        <charset val="134"/>
        <scheme val="minor"/>
      </rPr>
      <t>巩固提升村、</t>
    </r>
    <r>
      <rPr>
        <b/>
        <sz val="10"/>
        <rFont val="宋体"/>
        <charset val="134"/>
        <scheme val="minor"/>
      </rPr>
      <t>旅游节点村（布宗村</t>
    </r>
    <r>
      <rPr>
        <sz val="10"/>
        <rFont val="宋体"/>
        <charset val="134"/>
        <scheme val="minor"/>
      </rPr>
      <t xml:space="preserve">
示范引领村、</t>
    </r>
    <r>
      <rPr>
        <b/>
        <sz val="10"/>
        <rFont val="宋体"/>
        <charset val="134"/>
        <scheme val="minor"/>
      </rPr>
      <t>旅游节点村（西巴村）</t>
    </r>
  </si>
  <si>
    <t>察隅县上察隅镇阿扎片区排污新建维修项目</t>
  </si>
  <si>
    <t>阿扎村、
目宗村、
翠兴村、
本堆村、
桑巴亚中村等</t>
  </si>
  <si>
    <r>
      <rPr>
        <b/>
        <sz val="10"/>
        <rFont val="宋体"/>
        <charset val="134"/>
        <scheme val="minor"/>
      </rPr>
      <t>建设内容：</t>
    </r>
    <r>
      <rPr>
        <sz val="10"/>
        <rFont val="宋体"/>
        <charset val="134"/>
        <scheme val="minor"/>
      </rPr>
      <t xml:space="preserve">阿扎村：新建DN300钢波纹管2086.73米，DN300焊接钢管267.94米，DN150PVC管248米，新建钢筋砼化粪池2座，φ1000钢筋砼污水检查井118座，硬化破除恢复240.64㎡及土石方工程等；本堆村：新建DN300钢波纹管559.72米，DN300焊接钢管64.09米，DN150PVC管33米，新建钢筋砼化粪池2座，φ1000钢筋砼污水检查井30座，硬化破除恢复36.27㎡及土石方工程等；目宗村：新建DN300钢波纹管1398.90米，DN300焊接钢管270.49米，DN150PVC管124米，新建钢筋砼化粪池2座，φ1000钢筋砼污水检查井76座，硬化破除恢复469.49㎡及土石方工程等；翠兴村：新建DN300钢波纹管700.76米，DN150PVC管19米，新建钢筋砼化粪池3座，φ1000钢筋砼污水检查井30座及土石方工程等；桑巴亚中村桑巴组：新建DN300钢波纹管342.15米，DN150PVC管128.5米，新建钢筋砼化粪池1座，φ1000钢筋砼污水检查井18座，硬化破除恢复51.81㎡及土石方工程等；桑巴亚中村亚中组：新建DN300钢波纹管335.55米，DN150PVC管23.5米，新建钢筋砼化粪池1座，φ1000钢筋砼污水检查井22座，硬化破除恢复191.5㎡及土石方工程等。
</t>
    </r>
    <r>
      <rPr>
        <b/>
        <sz val="10"/>
        <rFont val="宋体"/>
        <charset val="134"/>
        <scheme val="minor"/>
      </rPr>
      <t>可行性、必要性：</t>
    </r>
    <r>
      <rPr>
        <sz val="10"/>
        <rFont val="宋体"/>
        <charset val="134"/>
        <scheme val="minor"/>
      </rPr>
      <t>目前项目所在地的排污修建年限已久，均出现破损，影响农牧民生产生活，且近两年出现分户情况，未修建排污，联接主管网。该项目的建设可有效解决排污问题，提高农牧民生产生活条件，提升农牧民生活幸福感。</t>
    </r>
  </si>
  <si>
    <t>该项目完成后进一步改善该村人居环境，解决群众出行困难和脏乱差现象，提高群众生产生活水平。受益群众259户，1013人。其中脱贫户79户286人。</t>
  </si>
  <si>
    <r>
      <rPr>
        <sz val="10"/>
        <rFont val="宋体"/>
        <charset val="134"/>
        <scheme val="minor"/>
      </rPr>
      <t>巩固提升村、</t>
    </r>
    <r>
      <rPr>
        <b/>
        <sz val="10"/>
        <rFont val="宋体"/>
        <charset val="134"/>
        <scheme val="minor"/>
      </rPr>
      <t>旅游节点村（阿扎村）</t>
    </r>
    <r>
      <rPr>
        <sz val="10"/>
        <rFont val="宋体"/>
        <charset val="134"/>
        <scheme val="minor"/>
      </rPr>
      <t xml:space="preserve">
巩固提升村（目宗村）
重点帮扶村（翠兴村、本堆村）</t>
    </r>
  </si>
  <si>
    <t>察隅县上察隅镇米古片区排污整治项目</t>
  </si>
  <si>
    <t>米古村、巩固村、松林村、桑典村、目本村、竹巴村。</t>
  </si>
  <si>
    <r>
      <rPr>
        <b/>
        <sz val="10"/>
        <rFont val="宋体"/>
        <charset val="134"/>
        <scheme val="minor"/>
      </rPr>
      <t>建设内容：</t>
    </r>
    <r>
      <rPr>
        <sz val="10"/>
        <rFont val="宋体"/>
        <charset val="134"/>
        <scheme val="minor"/>
      </rPr>
      <t xml:space="preserve">米古村：新建排污管道193米、维修管道20米：新建的集中排污5户（只管接现有主管），维修的集中排污1户；
巩固村：新建排污管道1198米、维修管道139米；维修集中排污8户，新建排污29户，其中1户单独修化粪池，23户集中排污接现有主管,5户重新新建整套排污包含末端处理；
松林村：新建排污管道610米、维修管道100米；维修2户（集中排污接现有主管），新建13户其中2户单独修化粪池，11户接现有主管集中排污
桑典村：新建排污管道138米、维修管道2户，新建排污为整村牲畜棚圈（集中排污接现有官网），维修集中排污2户。
目本村：新建末端500m长
竹巴村：维修管道3925米，维修1户集中排污，含一条排污路线原址改造；新建13户集中排污（整体新建）。
</t>
    </r>
    <r>
      <rPr>
        <b/>
        <sz val="10"/>
        <rFont val="宋体"/>
        <charset val="134"/>
        <scheme val="minor"/>
      </rPr>
      <t>可行性、必要性：</t>
    </r>
    <r>
      <rPr>
        <sz val="10"/>
        <rFont val="宋体"/>
        <charset val="134"/>
        <scheme val="minor"/>
      </rPr>
      <t>目前项目所在地的排污修建年限已久，均出现破损，影响农牧民生产生活，且近两年出现分户情况，未修建排污，联接主管网。该项目的建设可有效解决排污问题，提高农牧民生产生活条件，提升农牧民生活幸福感。</t>
    </r>
  </si>
  <si>
    <t>该项目完成后进一步改善该村人居环境，解决脏乱差现象，提高群众生产生活水平。受益群众304户，1321人。其中脱贫户102户393人。</t>
  </si>
  <si>
    <r>
      <rPr>
        <sz val="10"/>
        <rFont val="宋体"/>
        <charset val="134"/>
        <scheme val="minor"/>
      </rPr>
      <t>巩固提升村（米古村、巩固村、目本村、竹巴村）
巩固提升村、</t>
    </r>
    <r>
      <rPr>
        <b/>
        <sz val="10"/>
        <rFont val="宋体"/>
        <charset val="134"/>
        <scheme val="minor"/>
      </rPr>
      <t>产业聚集村（松林村）</t>
    </r>
  </si>
  <si>
    <t>察隅县下察隅镇卡地村输电线路改造项目</t>
  </si>
  <si>
    <r>
      <rPr>
        <b/>
        <sz val="10"/>
        <rFont val="宋体"/>
        <charset val="134"/>
        <scheme val="minor"/>
      </rPr>
      <t>建设内容：</t>
    </r>
    <r>
      <rPr>
        <sz val="10"/>
        <rFont val="宋体"/>
        <charset val="134"/>
        <scheme val="minor"/>
      </rPr>
      <t xml:space="preserve">新建强电手孔、人孔井70座，供电线路改造11226米，硬化破除恢复1203㎡，新建室外箱变1座等附属设施。
</t>
    </r>
    <r>
      <rPr>
        <b/>
        <sz val="10"/>
        <rFont val="宋体"/>
        <charset val="134"/>
        <scheme val="minor"/>
      </rPr>
      <t>可行性、必要性：</t>
    </r>
    <r>
      <rPr>
        <sz val="10"/>
        <rFont val="宋体"/>
        <charset val="134"/>
        <scheme val="minor"/>
      </rPr>
      <t>目前卡地村村内现有电气线路老化漏电严重，部分线路存在电线裸露，外部安全防护、电源开关总闸缺失等情况，已无法正常使用，存在一定的安全隐患。项目建设后可有效改善村内用电安全。</t>
    </r>
  </si>
  <si>
    <t>该项目完成后进一步改善该村人居环境，解决脏乱差现象，提高群众生产生活水平。受益群众48户，266人。其中脱贫户44户249人。</t>
  </si>
  <si>
    <t>西藏林芝市察隅县上察隅镇巩固村2号安置点泥石流防治工程</t>
  </si>
  <si>
    <t>巩固村2号安置点</t>
  </si>
  <si>
    <r>
      <rPr>
        <b/>
        <sz val="10"/>
        <rFont val="宋体"/>
        <charset val="134"/>
        <scheme val="minor"/>
      </rPr>
      <t>建设内容：</t>
    </r>
    <r>
      <rPr>
        <sz val="10"/>
        <rFont val="宋体"/>
        <charset val="134"/>
        <scheme val="minor"/>
      </rPr>
      <t xml:space="preserve">新建防洪堤1249.32m，施工临时仓库200㎡，临时便道4300㎡。
</t>
    </r>
    <r>
      <rPr>
        <b/>
        <sz val="10"/>
        <rFont val="宋体"/>
        <charset val="134"/>
        <scheme val="minor"/>
      </rPr>
      <t>可行性、必要性：</t>
    </r>
    <r>
      <rPr>
        <sz val="10"/>
        <rFont val="宋体"/>
        <charset val="134"/>
        <scheme val="minor"/>
      </rPr>
      <t>目前巩固2号安置点存在泥石流安全隐患，该项目的建设可有效防治泥石流，确保搬迁群众生命财产安全。</t>
    </r>
  </si>
  <si>
    <t>察隅县自然资源局</t>
  </si>
  <si>
    <t>项目建成后，可有效保护该村群众基础设施、生命财产安全，受益群众50余户，200余人。</t>
  </si>
  <si>
    <t>察发改基建【2023】64号</t>
  </si>
  <si>
    <t>项目总投资580万元，2023第二批计划解决资金400万元，（剩余180万元资金计划申请2024年资金）
巩固提升村</t>
  </si>
  <si>
    <t>察隅县下察隅镇拉丁村2号安置点泥石流治理工程</t>
  </si>
  <si>
    <t>拉丁村2号安置点</t>
  </si>
  <si>
    <r>
      <rPr>
        <b/>
        <sz val="10"/>
        <rFont val="宋体"/>
        <charset val="134"/>
        <scheme val="minor"/>
      </rPr>
      <t>建设内容：</t>
    </r>
    <r>
      <rPr>
        <sz val="10"/>
        <rFont val="宋体"/>
        <charset val="134"/>
        <scheme val="minor"/>
      </rPr>
      <t xml:space="preserve">新建潜槛4处，排导槽620m,涵洞2座，开挖排洪渠300m，临时仓库200㎡，临时便道200m。
</t>
    </r>
    <r>
      <rPr>
        <b/>
        <sz val="10"/>
        <rFont val="宋体"/>
        <charset val="134"/>
        <scheme val="minor"/>
      </rPr>
      <t>可行性、必要性：</t>
    </r>
    <r>
      <rPr>
        <sz val="10"/>
        <rFont val="宋体"/>
        <charset val="134"/>
        <scheme val="minor"/>
      </rPr>
      <t>目前拉丁2号安置点存在泥石流安全隐患，该项目的建设可有效防治泥石流，确保搬迁群众生命财产安全。</t>
    </r>
  </si>
  <si>
    <t>项目建成后，可有效保护该村群众基础设施、生命财产安全，受益群众50余户，200人。</t>
  </si>
  <si>
    <t>察发改基建【2023】63号</t>
  </si>
  <si>
    <t>目总投资552.41万元，2023第二批计划解决资金400.64万元，（剩余151.77万元资金计划申请2024年资金）
巩固提升村</t>
  </si>
  <si>
    <t>察隅县上察隅镇松林村防洪堤工程</t>
  </si>
  <si>
    <t>松林村</t>
  </si>
  <si>
    <r>
      <rPr>
        <b/>
        <sz val="10"/>
        <rFont val="宋体"/>
        <charset val="134"/>
        <scheme val="minor"/>
      </rPr>
      <t>建设内容：</t>
    </r>
    <r>
      <rPr>
        <sz val="10"/>
        <rFont val="宋体"/>
        <charset val="134"/>
        <scheme val="minor"/>
      </rPr>
      <t xml:space="preserve">综合治理河道长1.5km。新建堤防总长度为1.782km、新建排水涵洞3处、排水箱涵3处。
</t>
    </r>
    <r>
      <rPr>
        <b/>
        <sz val="10"/>
        <rFont val="宋体"/>
        <charset val="134"/>
        <scheme val="minor"/>
      </rPr>
      <t>可行性、必要性：</t>
    </r>
    <r>
      <rPr>
        <sz val="10"/>
        <rFont val="宋体"/>
        <charset val="134"/>
        <scheme val="minor"/>
      </rPr>
      <t>目前松林村存在自然灾害安全隐患，该项目的建设可有效防治洪水，确保群众生命财产安全。</t>
    </r>
  </si>
  <si>
    <t>察隅县水利局</t>
  </si>
  <si>
    <t>项目建成后，可有效保护该村群众基础设施、生命财产安全，受益群众51户，170人。其中脱贫户25户92人。</t>
  </si>
  <si>
    <t>察发改基建【2023】54号</t>
  </si>
  <si>
    <r>
      <rPr>
        <sz val="10"/>
        <rFont val="宋体"/>
        <charset val="134"/>
        <scheme val="minor"/>
      </rPr>
      <t xml:space="preserve">项目总投资1200万元，第二批实施方案安排723.006万元，计划通过2024年统筹整合资金解决 476.994万元。
巩固提升村
</t>
    </r>
    <r>
      <rPr>
        <b/>
        <sz val="10"/>
        <rFont val="宋体"/>
        <charset val="134"/>
        <scheme val="minor"/>
      </rPr>
      <t>产业聚集村</t>
    </r>
  </si>
  <si>
    <t>察隅县2023年水质改造提升工程</t>
  </si>
  <si>
    <t>松古村、松林村、扎拉村、扎给村、嘎达村、龙古村、格拥村</t>
  </si>
  <si>
    <r>
      <rPr>
        <b/>
        <sz val="10"/>
        <rFont val="宋体"/>
        <charset val="134"/>
        <scheme val="minor"/>
      </rPr>
      <t>建设内容：</t>
    </r>
    <r>
      <rPr>
        <sz val="10"/>
        <rFont val="宋体"/>
        <charset val="134"/>
        <scheme val="minor"/>
      </rPr>
      <t xml:space="preserve">采购净化设备分为两种：1.一体化净化设备（包含简易管理房及太阳能配电设施）主要处理无机非金属有害物  2.虹吸净化设备（含简易管理房）主要处理悬浮物等杂质。
</t>
    </r>
    <r>
      <rPr>
        <b/>
        <sz val="10"/>
        <rFont val="宋体"/>
        <charset val="134"/>
        <scheme val="minor"/>
      </rPr>
      <t>可行性、必要性：</t>
    </r>
    <r>
      <rPr>
        <sz val="10"/>
        <rFont val="宋体"/>
        <charset val="134"/>
        <scheme val="minor"/>
      </rPr>
      <t>目前察隅县水质含泥沙杂质较多，该项目的实施可有效改善饮水安全。</t>
    </r>
  </si>
  <si>
    <t>该项目完成后进一步改善群众饮水安全。受益群众346户，1341人。其中脱贫户183户521人。</t>
  </si>
  <si>
    <t>计划开展项目立项工作</t>
  </si>
  <si>
    <r>
      <rPr>
        <sz val="10"/>
        <rFont val="宋体"/>
        <charset val="134"/>
        <scheme val="minor"/>
      </rPr>
      <t>巩固提升村、</t>
    </r>
    <r>
      <rPr>
        <b/>
        <sz val="10"/>
        <rFont val="宋体"/>
        <charset val="134"/>
        <scheme val="minor"/>
      </rPr>
      <t xml:space="preserve">产业聚集村（松古村、松林村、扎拉村）
</t>
    </r>
    <r>
      <rPr>
        <sz val="10"/>
        <rFont val="宋体"/>
        <charset val="134"/>
        <scheme val="minor"/>
      </rPr>
      <t>示范引领村（嘎达村、龙古村）
巩固提升村（格拥村）</t>
    </r>
  </si>
  <si>
    <t>察隅县2023年第二批农村供水维修养护项目</t>
  </si>
  <si>
    <t>龙古村，则巴村，桑巴亚中村，翠兴村，体育村，松古村、龙普村</t>
  </si>
  <si>
    <r>
      <rPr>
        <b/>
        <sz val="10"/>
        <rFont val="宋体"/>
        <charset val="134"/>
        <scheme val="minor"/>
      </rPr>
      <t>建设内容：</t>
    </r>
    <r>
      <rPr>
        <sz val="10"/>
        <rFont val="宋体"/>
        <charset val="134"/>
        <scheme val="minor"/>
      </rPr>
      <t xml:space="preserve">新建取水口3座，沉砂池2座，蓄水池3座，减压池1座，敷设供水管道8.8km及配套设施，加装防冻保温材料。
</t>
    </r>
    <r>
      <rPr>
        <b/>
        <sz val="10"/>
        <rFont val="宋体"/>
        <charset val="134"/>
        <scheme val="minor"/>
      </rPr>
      <t>可行性、必要性：</t>
    </r>
    <r>
      <rPr>
        <sz val="10"/>
        <rFont val="宋体"/>
        <charset val="134"/>
        <scheme val="minor"/>
      </rPr>
      <t>目前察隅县农村供水管道出现破损、取水口更换等情况，该项目的实施可有效改善饮水安全、提供饮水保障。</t>
    </r>
  </si>
  <si>
    <t>该项目的建设可有效改善察隅县7个农村242户群众供水质量。</t>
  </si>
  <si>
    <r>
      <rPr>
        <sz val="10"/>
        <rFont val="宋体"/>
        <charset val="134"/>
        <scheme val="minor"/>
      </rPr>
      <t>巩固提升村、</t>
    </r>
    <r>
      <rPr>
        <b/>
        <sz val="10"/>
        <rFont val="宋体"/>
        <charset val="134"/>
        <scheme val="minor"/>
      </rPr>
      <t>产业聚集村（松古村）</t>
    </r>
    <r>
      <rPr>
        <sz val="10"/>
        <rFont val="宋体"/>
        <charset val="134"/>
        <scheme val="minor"/>
      </rPr>
      <t xml:space="preserve">
巩固提升村（则巴村、桑巴亚中村、体育村、松古村、龙普村）
重点帮扶村（翠兴村）</t>
    </r>
  </si>
  <si>
    <t>察隅县察瓦龙乡扎恩、龙布、阿丙等村灌溉引水工程建设项目</t>
  </si>
  <si>
    <t>扎恩、阿丙、龙布、昌西村、邓许村、沙布村、扎然村</t>
  </si>
  <si>
    <r>
      <rPr>
        <b/>
        <sz val="10"/>
        <rFont val="宋体"/>
        <charset val="134"/>
        <scheme val="minor"/>
      </rPr>
      <t>建设内容：</t>
    </r>
    <r>
      <rPr>
        <sz val="10"/>
        <rFont val="宋体"/>
        <charset val="134"/>
        <scheme val="minor"/>
      </rPr>
      <t xml:space="preserve">扎恩村新建灌溉水渠5000m，；阿丙村新建取水口一座，新建引水水渠4500m，新建50立方沉砂池2座（其他水源点引水至现有水源）新建水渠3000米(村委会后新建水渠至二组）；龙布村新建灌溉水渠6000m；；昌西村新建取水口一座 新建沉砂池4座 引水管道9000m；（连接新水源点5800米，现有水源点连接村里3200米;解决人畜饮水，农田、经济作物灌溉）邓许村跨江灌溉引水管道4000m；沙布村另找水源建取水口一座，沉砂池一座，灌溉引水管道4000m，灌溉水渠3000m；新建蓄水池两座，饮水管道8000m；扎然村灌溉引水管道8000m。
</t>
    </r>
    <r>
      <rPr>
        <b/>
        <sz val="10"/>
        <rFont val="宋体"/>
        <charset val="134"/>
        <scheme val="minor"/>
      </rPr>
      <t>可行性、必要性：</t>
    </r>
    <r>
      <rPr>
        <sz val="10"/>
        <rFont val="宋体"/>
        <charset val="134"/>
        <scheme val="minor"/>
      </rPr>
      <t>目前察瓦龙乡存在水源不满足灌溉使用、水渠不够等情况，该项目的建设可有效改善察瓦龙乡灌溉条件、提高灌溉效率、增加灌溉面积。</t>
    </r>
  </si>
  <si>
    <t>项目建成后，可有效受提高1000余亩耕地灌溉效率。</t>
  </si>
  <si>
    <t>巩固提升村 （扎恩、昌西村、沙布村、扎然村）
示范引领村（阿丙、龙布）
重点帮扶村（邓许村</t>
  </si>
  <si>
    <t>察隅县竹瓦根镇巴嘎、扎拉等村农田灌溉建设项目</t>
  </si>
  <si>
    <t>嘎巴、扎嘎、扎拉、桑久</t>
  </si>
  <si>
    <r>
      <rPr>
        <b/>
        <sz val="10"/>
        <rFont val="宋体"/>
        <charset val="134"/>
        <scheme val="minor"/>
      </rPr>
      <t>建设内容：</t>
    </r>
    <r>
      <rPr>
        <sz val="10"/>
        <rFont val="宋体"/>
        <charset val="134"/>
        <scheme val="minor"/>
      </rPr>
      <t xml:space="preserve">嘎巴村新建灌溉水渠2350米；2.扎嘎新建农田灌溉水渠约1200m；3.扎拉村扎拉组新建农田灌溉水渠约865米，新建沉砂池一个，扎拉村永孜拉卡组新建灌溉水渠5120米，新建沉砂池一个；4.新建灌溉饮水4000米。
</t>
    </r>
    <r>
      <rPr>
        <b/>
        <sz val="10"/>
        <rFont val="宋体"/>
        <charset val="134"/>
        <scheme val="minor"/>
      </rPr>
      <t>可行性、必要性：</t>
    </r>
    <r>
      <rPr>
        <sz val="10"/>
        <rFont val="宋体"/>
        <charset val="134"/>
        <scheme val="minor"/>
      </rPr>
      <t>目前竹瓦根镇存在水源不满足灌溉使用、水渠不够等情况，该项目的建设可有效改善竹瓦根镇灌溉条件、提高灌溉效率、增加灌溉面积。</t>
    </r>
  </si>
  <si>
    <t>项目建成后，可有效受提高800余亩耕地灌溉效率，项目实施后预计每亩每年增收200元，受益群众438户，1675人，其中脱贫户57户212人。</t>
  </si>
  <si>
    <r>
      <rPr>
        <sz val="10"/>
        <rFont val="宋体"/>
        <charset val="134"/>
        <scheme val="minor"/>
      </rPr>
      <t>示范引领村（嘎巴、扎嘎、桑久）
示范引领村，</t>
    </r>
    <r>
      <rPr>
        <b/>
        <sz val="10"/>
        <rFont val="宋体"/>
        <charset val="134"/>
        <scheme val="minor"/>
      </rPr>
      <t>产业集聚村（扎拉村）</t>
    </r>
  </si>
  <si>
    <t>察隅县下察隅镇卡地、竹尼等村农田灌溉水渠建设项目</t>
  </si>
  <si>
    <t>卡地村、竹尼村、嘎腰村、新村</t>
  </si>
  <si>
    <r>
      <rPr>
        <b/>
        <sz val="10"/>
        <rFont val="宋体"/>
        <charset val="134"/>
        <scheme val="minor"/>
      </rPr>
      <t>建设内容：</t>
    </r>
    <r>
      <rPr>
        <sz val="10"/>
        <rFont val="宋体"/>
        <charset val="134"/>
        <scheme val="minor"/>
      </rPr>
      <t xml:space="preserve">竹尼村、嘎腰村：新建灌溉引水管约3950米，50m³蓄水池一座，取水口、过滤池各一座；2.卡地村：灌溉引水管约9500米；3.新村：新建灌溉水渠约240米；其它配套附属设施。
</t>
    </r>
    <r>
      <rPr>
        <b/>
        <sz val="10"/>
        <rFont val="宋体"/>
        <charset val="134"/>
        <scheme val="minor"/>
      </rPr>
      <t>可行性、必要性</t>
    </r>
    <r>
      <rPr>
        <sz val="10"/>
        <rFont val="宋体"/>
        <charset val="134"/>
        <scheme val="minor"/>
      </rPr>
      <t>：目前下察隅镇存在水源不满足灌溉使用、水渠不够等情况，该项目的建设可有效改善下察隅镇灌溉条件、提高灌溉效率、增加灌溉面积。</t>
    </r>
  </si>
  <si>
    <t>项目建成后，可有效受提高500余亩耕地灌溉效率，项目实施后预计每亩每年增收200元，受益群众258户，1091人，其中脱贫户112户493人。</t>
  </si>
  <si>
    <t>察发改基建【2022】167号</t>
  </si>
  <si>
    <r>
      <rPr>
        <sz val="10"/>
        <rFont val="宋体"/>
        <charset val="134"/>
        <scheme val="minor"/>
      </rPr>
      <t>示范引领村（卡地村）
巩固提升村（竹尼村、嘎腰村、）
示范引领村、</t>
    </r>
    <r>
      <rPr>
        <b/>
        <sz val="10"/>
        <rFont val="宋体"/>
        <charset val="134"/>
        <scheme val="minor"/>
      </rPr>
      <t>旅游节点村（新村）</t>
    </r>
  </si>
  <si>
    <t>察隅县下察隅镇沙玛村、日玛村灌溉水渠建设项目</t>
  </si>
  <si>
    <t>沙玛村、日玛村</t>
  </si>
  <si>
    <r>
      <rPr>
        <b/>
        <sz val="10"/>
        <rFont val="宋体"/>
        <charset val="134"/>
        <scheme val="minor"/>
      </rPr>
      <t>建设内容：</t>
    </r>
    <r>
      <rPr>
        <sz val="10"/>
        <rFont val="宋体"/>
        <charset val="134"/>
        <scheme val="minor"/>
      </rPr>
      <t xml:space="preserve">沙玛村：新建35*35钢筋砼水沟5781.96米，DN400钢波纹管23米，分水口241座及土石方工程等；日玛村：35*38灌溉水渠3340米及土石方工程等。
</t>
    </r>
    <r>
      <rPr>
        <b/>
        <sz val="10"/>
        <rFont val="宋体"/>
        <charset val="134"/>
        <scheme val="minor"/>
      </rPr>
      <t>可行性、必要性</t>
    </r>
    <r>
      <rPr>
        <sz val="10"/>
        <rFont val="宋体"/>
        <charset val="134"/>
        <scheme val="minor"/>
      </rPr>
      <t>：目前下察隅镇存在水源不满足灌溉使用、水渠不够等情况，该项目的建设可有效改善下察隅镇灌溉条件、提高灌溉效率、增加灌溉面积。</t>
    </r>
  </si>
  <si>
    <t>项目建成后，可有效受提高300余亩耕地灌溉效率，项目实施后预计每亩每年增收200元，受益群众171户，681人，其中脱贫户43户175人。</t>
  </si>
  <si>
    <r>
      <rPr>
        <sz val="10"/>
        <rFont val="宋体"/>
        <charset val="134"/>
        <scheme val="minor"/>
      </rPr>
      <t>示范引领村、</t>
    </r>
    <r>
      <rPr>
        <b/>
        <sz val="10"/>
        <rFont val="宋体"/>
        <charset val="134"/>
        <scheme val="minor"/>
      </rPr>
      <t>旅游节点村（沙玛村）</t>
    </r>
    <r>
      <rPr>
        <sz val="10"/>
        <rFont val="宋体"/>
        <charset val="134"/>
        <scheme val="minor"/>
      </rPr>
      <t xml:space="preserve">
示范引领村（日玛村）</t>
    </r>
  </si>
  <si>
    <t>察隅县上察隅镇巩固、体育、松林等村灌溉水渠建设项目</t>
  </si>
  <si>
    <t>巩固村、体育村、松林村</t>
  </si>
  <si>
    <r>
      <rPr>
        <b/>
        <sz val="10"/>
        <rFont val="宋体"/>
        <charset val="134"/>
        <scheme val="minor"/>
      </rPr>
      <t>建设内容：</t>
    </r>
    <r>
      <rPr>
        <sz val="10"/>
        <rFont val="宋体"/>
        <charset val="134"/>
        <scheme val="minor"/>
      </rPr>
      <t xml:space="preserve">巩固村：新建45*45水渠315m，新建DN200饮水管1500米，配套分水口及土石方工程等；体育村：新建50*50钢筋砼水沟1850.99m，拆除50*50砼水沟792.80米及土石方工程等；松林村：新建50*50钢筋砼水沟1051.90米，DN500钢波纹管3米及土石方工程等。
</t>
    </r>
    <r>
      <rPr>
        <b/>
        <sz val="10"/>
        <rFont val="宋体"/>
        <charset val="134"/>
        <scheme val="minor"/>
      </rPr>
      <t>可行性、必要性：</t>
    </r>
    <r>
      <rPr>
        <sz val="10"/>
        <rFont val="宋体"/>
        <charset val="134"/>
        <scheme val="minor"/>
      </rPr>
      <t>目前上察隅镇存在水源不满足灌溉使用、水渠不够等情况，该项目的建设可有效改善上察隅镇灌溉条件、提高灌溉效率、增加灌溉面积。</t>
    </r>
  </si>
  <si>
    <t>项目建成后，可有效受提高400余亩耕地灌溉效率，项目实施后预计每亩每年增收200元，受益群众196户，647人，其中脱贫户76户283人。</t>
  </si>
  <si>
    <r>
      <rPr>
        <sz val="10"/>
        <rFont val="宋体"/>
        <charset val="134"/>
        <scheme val="minor"/>
      </rPr>
      <t>巩固提升村（巩固村、体育村）
巩固提升村、</t>
    </r>
    <r>
      <rPr>
        <b/>
        <sz val="10"/>
        <rFont val="宋体"/>
        <charset val="134"/>
        <scheme val="minor"/>
      </rPr>
      <t>产业聚集村（松林村）</t>
    </r>
  </si>
  <si>
    <t>察隅县古玉乡罗马村农田灌溉提升项目</t>
  </si>
  <si>
    <t>罗马村</t>
  </si>
  <si>
    <r>
      <rPr>
        <b/>
        <sz val="10"/>
        <rFont val="宋体"/>
        <charset val="134"/>
        <scheme val="minor"/>
      </rPr>
      <t>建设内容：</t>
    </r>
    <r>
      <rPr>
        <sz val="10"/>
        <rFont val="宋体"/>
        <charset val="134"/>
        <scheme val="minor"/>
      </rPr>
      <t xml:space="preserve">新修引水灌溉取水口一座，改扩建水渠（60×60）约1500米及分水口等配套设施设备。
</t>
    </r>
    <r>
      <rPr>
        <b/>
        <sz val="10"/>
        <rFont val="宋体"/>
        <charset val="134"/>
        <scheme val="minor"/>
      </rPr>
      <t>可行性、必要性：</t>
    </r>
    <r>
      <rPr>
        <sz val="10"/>
        <rFont val="宋体"/>
        <charset val="134"/>
        <scheme val="minor"/>
      </rPr>
      <t>罗马村现有水渠因年久失修，水渠渗水和破损严重，农田灌溉的效能大打折扣，修建新水渠是非常必要的。罗马村罗马组有50户206人，约400亩耕地，水渠建成后将有效提升400亩地灌溉效率，为老百姓生产生活提供便利，还可为农作物增产增量提供帮助。</t>
    </r>
  </si>
  <si>
    <t>有效解决100亩耕地灌溉，提高农田粮食生产产量，增加群粮食收益，一定层度上提高粮食产量。经营主体：农牧民群众；效益分析：项目建成后可有效提高73户，315人生产生活条件，一定程度上提高粮食产量。</t>
  </si>
  <si>
    <t>察隅县古玉乡农田灌溉建设项目</t>
  </si>
  <si>
    <t>古玉乡玉和、古井村</t>
  </si>
  <si>
    <r>
      <rPr>
        <b/>
        <sz val="10"/>
        <rFont val="宋体"/>
        <charset val="134"/>
        <scheme val="minor"/>
      </rPr>
      <t>建设内容</t>
    </r>
    <r>
      <rPr>
        <sz val="10"/>
        <rFont val="宋体"/>
        <charset val="134"/>
        <scheme val="minor"/>
      </rPr>
      <t xml:space="preserve">：修建水渠古井村9050米，玉和村5068米及配套附属设施。
</t>
    </r>
    <r>
      <rPr>
        <b/>
        <sz val="10"/>
        <rFont val="宋体"/>
        <charset val="134"/>
        <scheme val="minor"/>
      </rPr>
      <t>可行性、必要性：</t>
    </r>
    <r>
      <rPr>
        <sz val="10"/>
        <rFont val="宋体"/>
        <charset val="134"/>
        <scheme val="minor"/>
      </rPr>
      <t>目前古玉乡存在水渠不满足灌溉面积，该项目的建设可有效改善项目实施地灌溉条件、提高灌溉效率、增加灌溉面积。</t>
    </r>
  </si>
  <si>
    <t>有效解决1200亩耕地灌溉，提高农田粮食生产产量，增加群粮食收益，大力提倡国家农田保护政策。受益群众193户，808人。其中脱贫户44户187人。</t>
  </si>
  <si>
    <r>
      <rPr>
        <sz val="10"/>
        <rFont val="宋体"/>
        <charset val="134"/>
        <scheme val="minor"/>
      </rPr>
      <t>示范引领村、</t>
    </r>
    <r>
      <rPr>
        <b/>
        <sz val="10"/>
        <rFont val="宋体"/>
        <charset val="134"/>
        <scheme val="minor"/>
      </rPr>
      <t>产业聚集村（玉和）</t>
    </r>
    <r>
      <rPr>
        <sz val="10"/>
        <rFont val="宋体"/>
        <charset val="134"/>
        <scheme val="minor"/>
      </rPr>
      <t xml:space="preserve">
巩固提升村（古井村）</t>
    </r>
  </si>
  <si>
    <t>察隅县本堆村搬迁安置点后山泥石流地质灾害治理工程</t>
  </si>
  <si>
    <r>
      <rPr>
        <b/>
        <sz val="10"/>
        <rFont val="宋体"/>
        <charset val="134"/>
        <scheme val="minor"/>
      </rPr>
      <t>建设内容：</t>
    </r>
    <r>
      <rPr>
        <sz val="10"/>
        <rFont val="宋体"/>
        <charset val="134"/>
        <scheme val="minor"/>
      </rPr>
      <t xml:space="preserve">新建拦挡坝114米，防冲助坎55道，A型排导槽576米，B型排导槽414米，涵洞2座，临时仓库200㎡，临时便道1200米。
</t>
    </r>
    <r>
      <rPr>
        <b/>
        <sz val="10"/>
        <rFont val="宋体"/>
        <charset val="134"/>
        <scheme val="minor"/>
      </rPr>
      <t>可行性、必要性：</t>
    </r>
    <r>
      <rPr>
        <sz val="10"/>
        <rFont val="宋体"/>
        <charset val="134"/>
        <scheme val="minor"/>
      </rPr>
      <t>目前本堆安置点存在泥石流安全隐患，该项目的建设可有效防治泥石流，确保搬迁群众生命财产安全。</t>
    </r>
  </si>
  <si>
    <t>项目建成后，可有效保护该村群众基础设施、生命财产安全，受益群众60余户，300余人。</t>
  </si>
  <si>
    <t>察隅县上察隅镇阿扎村山洪沟治理项目</t>
  </si>
  <si>
    <t>阿扎村</t>
  </si>
  <si>
    <r>
      <rPr>
        <b/>
        <sz val="10"/>
        <rFont val="宋体"/>
        <charset val="134"/>
        <scheme val="minor"/>
      </rPr>
      <t>建设内容：</t>
    </r>
    <r>
      <rPr>
        <sz val="10"/>
        <rFont val="宋体"/>
        <charset val="134"/>
        <scheme val="minor"/>
      </rPr>
      <t xml:space="preserve">综合治理河道长1.2km。新建右岸护岸1160.1m，共计新建建筑物5座，其中排水涵洞3座，排水箱涵1座，下河梯步1座等配套附属设施。
</t>
    </r>
    <r>
      <rPr>
        <b/>
        <sz val="10"/>
        <rFont val="宋体"/>
        <charset val="134"/>
        <scheme val="minor"/>
      </rPr>
      <t>可行性、必要性：</t>
    </r>
    <r>
      <rPr>
        <sz val="10"/>
        <rFont val="宋体"/>
        <charset val="134"/>
        <scheme val="minor"/>
      </rPr>
      <t>目前阿扎村存在自然灾害安全隐患，该项目的建设可有效防治洪水，确保群众生命财产安全。</t>
    </r>
  </si>
  <si>
    <t>项目建成后，可有效保护该村群众基础设施、生命财产安全，受益群众68户，302人。其中脱贫户16户78人。</t>
  </si>
  <si>
    <t>可研批复已下达，评审已完成，待下概算批复</t>
  </si>
  <si>
    <t>察隅县古玉乡罗马村桥梁新建工程</t>
  </si>
  <si>
    <t>古玉乡
罗马村</t>
  </si>
  <si>
    <r>
      <rPr>
        <b/>
        <sz val="10"/>
        <rFont val="宋体"/>
        <charset val="134"/>
        <scheme val="minor"/>
      </rPr>
      <t>建设内容：</t>
    </r>
    <r>
      <rPr>
        <sz val="10"/>
        <rFont val="宋体"/>
        <charset val="134"/>
        <scheme val="minor"/>
      </rPr>
      <t xml:space="preserve">该项目起点接G219 线，跨察隅河接罗马村现有道路，计划路线全长0.125公里，本项目路线按四级公路技术标准进行建设，路基宽度6.5米，路面宽度6米，采用水泥混凝土路面，其中桥梁一座，桥梁全长 40 米，计划投资794.4778万元。
</t>
    </r>
    <r>
      <rPr>
        <b/>
        <sz val="10"/>
        <rFont val="宋体"/>
        <charset val="134"/>
        <scheme val="minor"/>
      </rPr>
      <t>可行性、必要性：</t>
    </r>
    <r>
      <rPr>
        <sz val="10"/>
        <rFont val="宋体"/>
        <charset val="134"/>
        <scheme val="minor"/>
      </rPr>
      <t>原有罗马桥为半永久性刚桁架桥，无法满足现有交通量的要求，存在较大安全隐患。该项目的实施不仅可以完善我县公路网的布局，还能进一步改善交通条件，对罗马村开发旅游资源、助推产业、加快地方经济的对外联系及提高农牧民收入起着举足轻重的作用。</t>
    </r>
  </si>
  <si>
    <t>察隅县交通局</t>
  </si>
  <si>
    <t>项目建成后，可有效改善该村群众出行条件，保障群众生命财产安全，受益群众69户，293人。其中脱贫户19户62人。</t>
  </si>
  <si>
    <t>察隅县上察隅镇松林村农田提质改造项目</t>
  </si>
  <si>
    <t>上察隅镇松林村</t>
  </si>
  <si>
    <t>新建50*50钢筋砼水沟1051.90m，新建DN500钢波纹管3米，路面破除、恢复3㎡，新建田埂13183.05m及土石方工程等；预留田埂300m。工程1项，坡形护栏工程300㎡。符合村民自身利益，具有较好的群众基础，社会支持度及配合度较高</t>
  </si>
  <si>
    <t>察隅县发改委</t>
  </si>
  <si>
    <t>产业发展</t>
  </si>
  <si>
    <t>察隅县2023年农村生活垃圾清运项目</t>
  </si>
  <si>
    <t>察隅县个96村</t>
  </si>
  <si>
    <r>
      <rPr>
        <b/>
        <sz val="10"/>
        <rFont val="宋体"/>
        <charset val="134"/>
        <scheme val="minor"/>
      </rPr>
      <t>建设内容：</t>
    </r>
    <r>
      <rPr>
        <sz val="10"/>
        <rFont val="宋体"/>
        <charset val="134"/>
        <scheme val="minor"/>
      </rPr>
      <t xml:space="preserve">每个乡镇15万元，用于农村垃圾清运工作(转运油料费等），
</t>
    </r>
    <r>
      <rPr>
        <b/>
        <sz val="10"/>
        <rFont val="宋体"/>
        <charset val="134"/>
        <scheme val="minor"/>
      </rPr>
      <t>可行性、必要性：</t>
    </r>
    <r>
      <rPr>
        <sz val="10"/>
        <rFont val="宋体"/>
        <charset val="134"/>
        <scheme val="minor"/>
      </rPr>
      <t>我县垃圾清运势在必行，该项目的实施可有效解决垃圾转运的问题，提高村内卫生环境。</t>
    </r>
  </si>
  <si>
    <t>有利于农村垃圾转运，改善村庄环境。</t>
  </si>
  <si>
    <t>不需办理</t>
  </si>
  <si>
    <t>察隅县古玉乡古井村美丽宜居村建设项目</t>
  </si>
  <si>
    <t>古井村</t>
  </si>
  <si>
    <r>
      <rPr>
        <b/>
        <sz val="10"/>
        <rFont val="宋体"/>
        <charset val="134"/>
        <scheme val="minor"/>
      </rPr>
      <t>建设内容：</t>
    </r>
    <r>
      <rPr>
        <sz val="10"/>
        <rFont val="宋体"/>
        <charset val="134"/>
        <scheme val="minor"/>
      </rPr>
      <t xml:space="preserve">庭院整治136户，包含院内硬化、排污工程1项，铺设排污管网6500米及配套附属设施；，人饮工程1项，新建PEDN110管道4200m及保温工程一项配套相关附属设施等。
</t>
    </r>
    <r>
      <rPr>
        <b/>
        <sz val="10"/>
        <rFont val="宋体"/>
        <charset val="134"/>
        <scheme val="minor"/>
      </rPr>
      <t>可行性、必要性：</t>
    </r>
    <r>
      <rPr>
        <sz val="10"/>
        <rFont val="宋体"/>
        <charset val="134"/>
        <scheme val="minor"/>
      </rPr>
      <t>该村地处乡政府所在地，国道559穿越本村，过往游客多，但该村基础设施较差，不能满足群众生产生活需要，项目的实施将加快推进美丽乡村的建设，完善村庄基础公共设施，推进清洁文明乡村建设，同时使整个村庄外貌样式统一、规整，提高了整个村庄的村容村貌。进一步提高群众幸福感、获得感，同时为进一步发展该村旅游业、提高群众收入奠定基础。</t>
    </r>
  </si>
  <si>
    <t>该项目完成后进一步改善该村人居环境，解决群众出行困难和脏乱差现象，提高群众生产生活水平。受益群众136户，564人。其中脱贫户27户126人。</t>
  </si>
  <si>
    <t>察隅县古拉乡则巴村美丽宜居村建设项目</t>
  </si>
  <si>
    <r>
      <rPr>
        <b/>
        <sz val="10"/>
        <rFont val="宋体"/>
        <charset val="134"/>
        <scheme val="minor"/>
      </rPr>
      <t>建设内容：</t>
    </r>
    <r>
      <rPr>
        <sz val="10"/>
        <rFont val="宋体"/>
        <charset val="134"/>
        <scheme val="minor"/>
      </rPr>
      <t xml:space="preserve">道路硬化800米，宽3.5米；庭院整治21户;室外电气1项;室外排污工程项，铺设排污管道2000米（联接主管网）;打麦场800㎡；土石方1项;配套附属等。
</t>
    </r>
    <r>
      <rPr>
        <b/>
        <sz val="10"/>
        <rFont val="宋体"/>
        <charset val="134"/>
        <scheme val="minor"/>
      </rPr>
      <t>必要性、可行性</t>
    </r>
    <r>
      <rPr>
        <sz val="10"/>
        <rFont val="宋体"/>
        <charset val="134"/>
        <scheme val="minor"/>
      </rPr>
      <t>：该组位于古拉乡乡政府所在地，但基础设施较差、群众居住过于分散，房屋结构多为陈年木质房屋，存在很大安全隐患，经县委、县政府研究拟对改组群众实施就地搬迁，需将搬迁群众的污水管网接入主管网中，该项目的实施对古拉乡则巴村根巴组群众意义重大，不仅解决了安全隐患问题，对群众生产生活提高、基础设施改善具有极大帮助，为当地长远发展提供保障。</t>
    </r>
  </si>
  <si>
    <t>该项目完成后进一步改善该村人居环境，解决脏乱差现象，提高群众生产生活水平。受益群众21户，100余人。</t>
  </si>
  <si>
    <t>察隅县察瓦龙乡瓦布村美丽宜居村建设项目</t>
  </si>
  <si>
    <t>瓦布村</t>
  </si>
  <si>
    <r>
      <rPr>
        <b/>
        <sz val="10"/>
        <rFont val="宋体"/>
        <charset val="134"/>
        <scheme val="minor"/>
      </rPr>
      <t>建设内容：</t>
    </r>
    <r>
      <rPr>
        <sz val="10"/>
        <rFont val="宋体"/>
        <charset val="134"/>
        <scheme val="minor"/>
      </rPr>
      <t xml:space="preserve">庭院整治68户，新建太阳能路灯20盏，新建灌溉引水管道7000m，新建灌溉水渠5000m，村道路硬化1600㎡及相关配套附属设施等。
</t>
    </r>
    <r>
      <rPr>
        <b/>
        <sz val="10"/>
        <rFont val="宋体"/>
        <charset val="134"/>
        <scheme val="minor"/>
      </rPr>
      <t>必要性、可行性：</t>
    </r>
    <r>
      <rPr>
        <sz val="10"/>
        <rFont val="宋体"/>
        <charset val="134"/>
        <scheme val="minor"/>
      </rPr>
      <t>该村基础设施条件较差，村内人居环境差，“脏、乱、差”现象仍然存在，人畜饮水及农田灌溉仍不能得到有效保障，与新农村要求存在很大差距，群众要求改善村内基础设施条件愿望强烈。项目的实施将加快推进美丽乡村的建设，完善村庄基础公共设施，推进清洁文明乡村建设，同时使整个村庄外貌样式统一、规整，提高了整个村庄的村容村貌。进一步提高群众幸福感、获得感。</t>
    </r>
  </si>
  <si>
    <t>该项目完成后进一步改善该村人居环境，提高灌溉效率、群众生产生活水平。受益群众68户，270人。其中脱贫户22户93人。</t>
  </si>
  <si>
    <t>察隅县上察隅镇荣玉村美丽宜居村建设项目</t>
  </si>
  <si>
    <t>荣玉村</t>
  </si>
  <si>
    <r>
      <rPr>
        <b/>
        <sz val="10"/>
        <rFont val="宋体"/>
        <charset val="134"/>
        <scheme val="minor"/>
      </rPr>
      <t>建设内容：</t>
    </r>
    <r>
      <rPr>
        <sz val="10"/>
        <rFont val="宋体"/>
        <charset val="134"/>
        <scheme val="minor"/>
      </rPr>
      <t xml:space="preserve">村内输电线路改造主要内容线路改造2000米，配套附属工程；16户新建化粪池；村道硬化1200㎡；新建排污管道1443米、维修管道520米，其他配套附属设施。
</t>
    </r>
    <r>
      <rPr>
        <b/>
        <sz val="10"/>
        <rFont val="宋体"/>
        <charset val="134"/>
        <scheme val="minor"/>
      </rPr>
      <t>可行性、必要性：</t>
    </r>
    <r>
      <rPr>
        <sz val="10"/>
        <rFont val="宋体"/>
        <charset val="134"/>
        <scheme val="minor"/>
      </rPr>
      <t>该村基础设施条件较差，村内人居环境差，原有排污管道及道路部分损毁，无法正常使用，“脏、乱、差”现象仍然存在，与新农村要求存在很大差距，群众要求改善村内基础设施条件愿望强烈。项目的实施将加快推进美丽乡村的建设，完善村庄基础公共设施，推进清洁文明乡村建设，同时使整个村庄外貌样式统一、规整，提高了整个村庄的村容村貌。进一步提高群众幸福感、获得感。</t>
    </r>
  </si>
  <si>
    <t>该项目完成后进一步改善该村人居环境，群众生产生活水平。受益群众43户，166人。其中脱贫户24户86人。</t>
  </si>
  <si>
    <t>察隅县下察隅镇嘎腰村美丽宜居村建设项目</t>
  </si>
  <si>
    <t>嘎腰村</t>
  </si>
  <si>
    <r>
      <rPr>
        <b/>
        <sz val="10"/>
        <rFont val="宋体"/>
        <charset val="134"/>
        <scheme val="minor"/>
      </rPr>
      <t>建设内容：</t>
    </r>
    <r>
      <rPr>
        <sz val="10"/>
        <rFont val="宋体"/>
        <charset val="134"/>
        <scheme val="minor"/>
      </rPr>
      <t xml:space="preserve">路面维修3876.58㎡，新建路面硬化180㎡；危险路段4米高浆砌石材挡土墙39米，35*35盖板沟209m,30*30明沟598米，50*50盖板边沟73m，维修及新建排污管道1200米，新建检查井47座及土石方工程、相关配套附属设施等。
</t>
    </r>
    <r>
      <rPr>
        <b/>
        <sz val="10"/>
        <rFont val="宋体"/>
        <charset val="134"/>
        <scheme val="minor"/>
      </rPr>
      <t>可行性、必要性</t>
    </r>
    <r>
      <rPr>
        <sz val="10"/>
        <rFont val="宋体"/>
        <charset val="134"/>
        <scheme val="minor"/>
      </rPr>
      <t>：该村基础设施条件较差，村内人居环境差，原有排污管道及道路部分损毁，无法正常使用，“脏、乱、差”现象仍然存在，与新农村要求存在很大差距，群众要求改善村内基础设施条件愿望强烈。项目的实施将加快推进美丽乡村的建设，完善村庄基础公共设施，推进清洁文明乡村建设，同时使整个村庄外貌样式统一、规整，提高了整个村庄的村容村貌。进一步提高群众幸福感、获得感。</t>
    </r>
  </si>
  <si>
    <t>该项目完成后进一步改善该村人居环境，提高群众生产生活水平。受益群众73户，308人。其中脱贫户26户93人。</t>
  </si>
  <si>
    <t>察隅县下察隅镇竹尼村美丽宜居村建设项目</t>
  </si>
  <si>
    <t>竹尼村</t>
  </si>
  <si>
    <r>
      <rPr>
        <b/>
        <sz val="10"/>
        <rFont val="宋体"/>
        <charset val="134"/>
        <scheme val="minor"/>
      </rPr>
      <t>建设内容</t>
    </r>
    <r>
      <rPr>
        <sz val="10"/>
        <rFont val="宋体"/>
        <charset val="134"/>
        <scheme val="minor"/>
      </rPr>
      <t xml:space="preserve">：路面维修2800.22㎡，新建路面硬化300㎡，危险路段新建挡墙180米，35*35盖板沟360m，60*60盖板沟562m，排污工程1项，新建及维修排污管网1500米，及配套附属设施等。
</t>
    </r>
    <r>
      <rPr>
        <b/>
        <sz val="10"/>
        <rFont val="宋体"/>
        <charset val="134"/>
        <scheme val="minor"/>
      </rPr>
      <t>可行性、必要性：</t>
    </r>
    <r>
      <rPr>
        <sz val="10"/>
        <rFont val="宋体"/>
        <charset val="134"/>
        <scheme val="minor"/>
      </rPr>
      <t>该村基础设施条件较差，村内人居环境差，原有排污管道及道路部分损毁，无法正常使用，“脏、乱、差”现象仍然存在，与新农村要求存在很大差距，群众要求改善村内基础设施条件愿望强烈。项目的实施将加快推进美丽乡村的建设，该工程建设共可改善下察隅镇竹尼村19户共计86污水管网损坏及堵塞以及完善村内基础设施等问题，推进清洁文明乡村建设，同时使整个村庄外貌样式统一、规整，提高了整个村庄的村容村貌。进一步提高群众幸福感、获得感。</t>
    </r>
  </si>
  <si>
    <t>该项目完成后进一步改善该村人居环境，提高群众生产生活水平。受益群众66户，262人。其中脱贫户21户68人。</t>
  </si>
  <si>
    <t>察隅县竹瓦根镇曲瓦村美丽宜居村建设项目</t>
  </si>
  <si>
    <t>曲瓦村</t>
  </si>
  <si>
    <r>
      <rPr>
        <b/>
        <sz val="10"/>
        <rFont val="宋体"/>
        <charset val="134"/>
        <scheme val="minor"/>
      </rPr>
      <t>建设内容：</t>
    </r>
    <r>
      <rPr>
        <sz val="10"/>
        <rFont val="宋体"/>
        <charset val="134"/>
        <scheme val="minor"/>
      </rPr>
      <t xml:space="preserve">曲瓦村新建及维修排污管网约2500m及排污井等附属设施；
</t>
    </r>
    <r>
      <rPr>
        <b/>
        <sz val="10"/>
        <rFont val="宋体"/>
        <charset val="134"/>
        <scheme val="minor"/>
      </rPr>
      <t>可行性、必要性：</t>
    </r>
    <r>
      <rPr>
        <sz val="10"/>
        <rFont val="宋体"/>
        <charset val="134"/>
        <scheme val="minor"/>
      </rPr>
      <t>该村基础设施条件较差，村内人居环境差，原有排污管道部分损毁，部分新分户无排污，无法正常使用，“脏、乱、差”现象仍然存在，与新农村要求存在很大差距，群众要求改善村内基础设施条件愿望强烈。项目的实施将加快推进美丽乡村的建设，完善村庄基础公共设施，提高了整个村庄的村容村貌，进一步提高群众幸福感、获得感。</t>
    </r>
  </si>
  <si>
    <r>
      <rPr>
        <sz val="10"/>
        <rFont val="宋体"/>
        <charset val="134"/>
        <scheme val="minor"/>
      </rPr>
      <t>该项目完成后进一步改善该村人居环境，解决脏乱差现象，提高群众生产生活水平。</t>
    </r>
    <r>
      <rPr>
        <sz val="10"/>
        <rFont val="宋体"/>
        <charset val="134"/>
      </rPr>
      <t>受益群众31户，136人。其中脱贫户11户46人。</t>
    </r>
    <r>
      <rPr>
        <sz val="10"/>
        <rFont val="宋体"/>
        <charset val="134"/>
        <scheme val="minor"/>
      </rPr>
      <t>在项目建设期当地群众参加建设，建设期为当地提供20-30人临时就业，增加收入，提高务工人员经济收入。2、通过人居环境整治、美丽乡村建设等，基础设施得到改善的同时，切实改善农牧民生产生活条件，全面推进乡村振兴、推进农业农村现代化起到重要的作用。3、本次项目的建设一是满足当地村村民的出行要求.</t>
    </r>
  </si>
  <si>
    <t>前期可研阶段</t>
  </si>
  <si>
    <t>最终下达一个概批（察隅县竹瓦根镇日东片区美丽宜居村建设项目，总投资800万元）</t>
  </si>
  <si>
    <t>察隅县竹瓦根镇日东村美丽宜居村建设项目</t>
  </si>
  <si>
    <t>日东村</t>
  </si>
  <si>
    <r>
      <rPr>
        <b/>
        <sz val="10"/>
        <rFont val="宋体"/>
        <charset val="134"/>
        <scheme val="minor"/>
      </rPr>
      <t>建设内容：</t>
    </r>
    <r>
      <rPr>
        <sz val="10"/>
        <rFont val="宋体"/>
        <charset val="134"/>
        <scheme val="minor"/>
      </rPr>
      <t xml:space="preserve">日东村新建及维修排污管网约3000m及排污井等附属设施。
</t>
    </r>
    <r>
      <rPr>
        <b/>
        <sz val="10"/>
        <rFont val="宋体"/>
        <charset val="134"/>
        <scheme val="minor"/>
      </rPr>
      <t>可行性、必要性：</t>
    </r>
    <r>
      <rPr>
        <sz val="10"/>
        <rFont val="宋体"/>
        <charset val="134"/>
        <scheme val="minor"/>
      </rPr>
      <t>该村基础设施条件较差，村内人居环境差，原有排污管道部分损毁，部分新分户无排污，无法正常使用，“脏、乱、差”现象仍然存在，与新农村要求存在很大差距，群众要求改善村内基础设施条件愿望强烈。项目的实施将加快推进美丽乡村的建设，完善村庄基础公共设施，提高了整个村庄的村容村貌，进一步提高群众幸福感、获得感。</t>
    </r>
  </si>
  <si>
    <r>
      <rPr>
        <sz val="10"/>
        <rFont val="宋体"/>
        <charset val="134"/>
        <scheme val="minor"/>
      </rPr>
      <t>该项目完成后进一步改善该村人居环境，解决脏乱差现象，提高群众生产生活水平。</t>
    </r>
    <r>
      <rPr>
        <sz val="10"/>
        <rFont val="宋体"/>
        <charset val="134"/>
      </rPr>
      <t>受益群众49户，212人。其中脱贫户15户56人。</t>
    </r>
    <r>
      <rPr>
        <sz val="10"/>
        <rFont val="宋体"/>
        <charset val="134"/>
        <scheme val="minor"/>
      </rPr>
      <t>在项目建设期当地群众参加建设，建设期为当地提供20-30人临时就业，增加收入，提高务工人员经济收入。2、通过人居环境整治、美丽乡村建设等，基础设施得到改善的同时，切实改善农牧民生产生活条件，全面推进乡村振兴、推进农业农村现代化起到重要的作用。3、本次项目的建设一是满足当地村村民的出行要求.</t>
    </r>
  </si>
  <si>
    <t>察隅县竹瓦根镇知美村美丽宜居村建设项目</t>
  </si>
  <si>
    <t>知美村</t>
  </si>
  <si>
    <r>
      <rPr>
        <b/>
        <sz val="10"/>
        <rFont val="宋体"/>
        <charset val="134"/>
        <scheme val="minor"/>
      </rPr>
      <t>建设内容：</t>
    </r>
    <r>
      <rPr>
        <sz val="10"/>
        <rFont val="宋体"/>
        <charset val="134"/>
        <scheme val="minor"/>
      </rPr>
      <t xml:space="preserve">知美村新建及维修排污管网约5000m及排污井等附属设施。
</t>
    </r>
    <r>
      <rPr>
        <b/>
        <sz val="10"/>
        <rFont val="宋体"/>
        <charset val="134"/>
        <scheme val="minor"/>
      </rPr>
      <t>可行性、必要性：</t>
    </r>
    <r>
      <rPr>
        <sz val="10"/>
        <rFont val="宋体"/>
        <charset val="134"/>
        <scheme val="minor"/>
      </rPr>
      <t>该村基础设施条件较差，村内人居环境差，原有排污管道部分损毁，部分新分户无排污，无法正常使用，“脏、乱、差”现象仍然存在，与新农村要求存在很大差距，群众要求改善村内基础设施条件愿望强烈。项目的实施将加快推进美丽乡村的建设，完善村庄基础公共设施，提高了整个村庄的村容村貌，进一步提高群众幸福感、获得感。</t>
    </r>
  </si>
  <si>
    <r>
      <rPr>
        <sz val="10"/>
        <rFont val="宋体"/>
        <charset val="134"/>
        <scheme val="minor"/>
      </rPr>
      <t>该项目完成后进一步改善该村人居环境，解决脏乱差现象，提高群众生产生活水平。</t>
    </r>
    <r>
      <rPr>
        <sz val="10"/>
        <rFont val="宋体"/>
        <charset val="134"/>
      </rPr>
      <t>受益群众48户，248人。其中脱贫户16户71人。</t>
    </r>
    <r>
      <rPr>
        <sz val="10"/>
        <rFont val="宋体"/>
        <charset val="134"/>
        <scheme val="minor"/>
      </rPr>
      <t>在项目建设期当地群众参加建设，建设期为当地提供20-30人临时就业，增加收入，提高务工人员经济收入。2、通过人居环境整治、美丽乡村建设等，基础设施得到改善的同时，切实改善农牧民生产生活条件，全面推进乡村振兴、推进农业农村现代化起到重要的作用。3、本次项目的建设一是满足当地村村民的出行要求.</t>
    </r>
  </si>
  <si>
    <t>巩固提升村（曲瓦村、日东村、知美村）</t>
  </si>
  <si>
    <t>察隅县下察隅镇宗古村美丽宜居村建设项目</t>
  </si>
  <si>
    <t>宗古村</t>
  </si>
  <si>
    <r>
      <rPr>
        <b/>
        <sz val="10"/>
        <rFont val="宋体"/>
        <charset val="134"/>
        <scheme val="minor"/>
      </rPr>
      <t>建设内容：</t>
    </r>
    <r>
      <rPr>
        <sz val="10"/>
        <rFont val="宋体"/>
        <charset val="134"/>
        <scheme val="minor"/>
      </rPr>
      <t>路面维修3755.86㎡，危险路段新建2米高浆砌石材挡土墙218米，新建农田网围栏1600米，新建35*30排水沟983米，维修及新建排污管道300米及土石方工程、配套附属设施等。</t>
    </r>
    <r>
      <rPr>
        <b/>
        <sz val="10"/>
        <rFont val="宋体"/>
        <charset val="134"/>
        <scheme val="minor"/>
      </rPr>
      <t>必要性、可行性：</t>
    </r>
    <r>
      <rPr>
        <sz val="10"/>
        <rFont val="宋体"/>
        <charset val="134"/>
        <scheme val="minor"/>
      </rPr>
      <t>该村基础设施条件较差，村内人居环境差，原有排污管道及道路部分损毁，部分新分户无排污，无法正常使用，“脏、乱、差”现象仍然存在，与新农村要求存在很大差距，群众要求改善村内基础设施条件愿望强烈。该工程建设共可改善下察隅镇宗古村21户共计97污水管网损坏及堵塞以及完善村内基础设施等问题。项目的实施将加快推进美丽乡村的建设，完善村庄基础公共设施，提高了整个村庄的村容村貌，进一步提高群众幸福感、获得感。</t>
    </r>
  </si>
  <si>
    <t>该项目完成后进一步改善该村人居环境，解决群众出行困难和脏乱差现象，提高群众生产生活水平。受益群众40户，162人。其中脱贫户113户450人。其中脱贫户13户56人。</t>
  </si>
  <si>
    <t>察隅县古玉乡布玉村美丽宜居村建设项目</t>
  </si>
  <si>
    <t>布玉村</t>
  </si>
  <si>
    <r>
      <rPr>
        <b/>
        <sz val="10"/>
        <rFont val="宋体"/>
        <charset val="134"/>
        <scheme val="minor"/>
      </rPr>
      <t>建设内容：</t>
    </r>
    <r>
      <rPr>
        <sz val="10"/>
        <rFont val="宋体"/>
        <charset val="134"/>
        <scheme val="minor"/>
      </rPr>
      <t>新建村内道路4100㎡，庭院整治31户，危险路段新建1.5m高挡墙136.5m、新建3m高挡墙205m、相关配套附属设施等。</t>
    </r>
    <r>
      <rPr>
        <b/>
        <sz val="10"/>
        <rFont val="宋体"/>
        <charset val="134"/>
        <scheme val="minor"/>
      </rPr>
      <t xml:space="preserve">
可行性、必要性：</t>
    </r>
    <r>
      <rPr>
        <sz val="10"/>
        <rFont val="宋体"/>
        <charset val="134"/>
        <scheme val="minor"/>
      </rPr>
      <t>该村基础设施条件较差，村内人居环境差，原有村道年久失修，破损严重，部分路段坍塌，存在很大安全隐患，“脏、乱、差”现象仍然存在，与新农村要求存在很大差距，群众要求改善村内基础设施条件愿望强烈。项目的实施将加快推进美丽乡村的建设，完善村庄基础公共设施，提高了整个村庄的村容村貌，进一步提高群众幸福感、获得感。</t>
    </r>
  </si>
  <si>
    <t>该项目完成后进一步改善该村人居环境，解决群众出行困难和脏乱差现象，提高群众生产生活水平。受益群众31户，131人。其中脱贫户12户57人。</t>
  </si>
  <si>
    <t>察隅县察瓦龙乡龙普村美丽宜居村建设项目</t>
  </si>
  <si>
    <t>龙普村</t>
  </si>
  <si>
    <r>
      <rPr>
        <b/>
        <sz val="10"/>
        <rFont val="宋体"/>
        <charset val="134"/>
        <scheme val="minor"/>
      </rPr>
      <t>建设内容：</t>
    </r>
    <r>
      <rPr>
        <sz val="10"/>
        <rFont val="宋体"/>
        <charset val="134"/>
        <scheme val="minor"/>
      </rPr>
      <t xml:space="preserve">本项目新建道路工程7612.09m²,新建0.4m*0.4m水渠1900m，危险路段新建1.5m高挡墙234.4m，新建4.5m高挡墙115m，挖填方1项及相关配套附属设施。
</t>
    </r>
    <r>
      <rPr>
        <b/>
        <sz val="10"/>
        <rFont val="宋体"/>
        <charset val="134"/>
        <scheme val="minor"/>
      </rPr>
      <t>可行性、必要性：该村</t>
    </r>
    <r>
      <rPr>
        <sz val="10"/>
        <rFont val="宋体"/>
        <charset val="134"/>
        <scheme val="minor"/>
      </rPr>
      <t>现状入户道路为未硬化道路，每遇大雨天气，道路泥泞，群众行路难，车辆出行不便，严重影响了该村村民农业生产资料及农副产品运销，制约着当地经济发展和人民群众生活水平的提高。为了彻底解决该村群众行路难、发展难等问题，方便群众生产生活，因此察隅县察瓦龙乡龙普村基础设施提升项目势在必行。项目的实施将加快推进美丽乡村的建设，完善村庄基础公共设施，提高了整个村庄的村容村貌，进一步提高群众幸福感、获得感。</t>
    </r>
  </si>
  <si>
    <t>该项目完成后进一步改善该村人居环境，解决群众出行困难和脏乱差现象，提高群众生产生活水平。受益群众94户，487人。其中脱贫户35户163人。</t>
  </si>
  <si>
    <t>察隅县察瓦龙乡格布村美丽宜居村建设项目</t>
  </si>
  <si>
    <t>格布村</t>
  </si>
  <si>
    <r>
      <rPr>
        <b/>
        <sz val="10"/>
        <rFont val="宋体"/>
        <charset val="134"/>
        <scheme val="minor"/>
      </rPr>
      <t>建设内容：</t>
    </r>
    <r>
      <rPr>
        <sz val="10"/>
        <rFont val="宋体"/>
        <charset val="134"/>
        <scheme val="minor"/>
      </rPr>
      <t xml:space="preserve">格布村：给水工程聚乙烯PE管8718m,,挖方1项，填方1项，检查井及阀门24座,水源集水池1座，索兰管桥1座；排污工程含化粪池五座，双臂波纹管DN225型号975米，排污检查井18座，挖填方工程一项及相关配套附属设施等。
</t>
    </r>
    <r>
      <rPr>
        <b/>
        <sz val="10"/>
        <rFont val="宋体"/>
        <charset val="134"/>
        <scheme val="minor"/>
      </rPr>
      <t>可行性、必要性：</t>
    </r>
    <r>
      <rPr>
        <sz val="10"/>
        <rFont val="宋体"/>
        <charset val="134"/>
        <scheme val="minor"/>
      </rPr>
      <t>目前察瓦龙乡格布村因为原有水源地水源枯竭、水质水量无法满足人饮需要、供水保证率低，原有排污管道部分损毁，无法正常使用，“脏、乱、差”现象仍然存在，与新农村要求存在很大差距，群众要求改善村内基础设施条件愿望强烈。项目的实施将加快推进美丽乡村的建设，改善群众饮水条件，完善村庄基础公共设施，提高了整个村庄的村容村貌，进一步提高群众幸福感、获得感。</t>
    </r>
  </si>
  <si>
    <t>该项目完成后进一步改善该村人居环境，保障农村饮水安全、提高群众生产生活水平。受益群众45户，241人。其中脱贫户18户89人。</t>
  </si>
  <si>
    <t>察隅县上察隅镇毕达村美丽宜居村建设项目</t>
  </si>
  <si>
    <t>毕达村</t>
  </si>
  <si>
    <r>
      <rPr>
        <b/>
        <sz val="10"/>
        <rFont val="宋体"/>
        <charset val="134"/>
        <scheme val="minor"/>
      </rPr>
      <t>建设内容</t>
    </r>
    <r>
      <rPr>
        <sz val="10"/>
        <rFont val="宋体"/>
        <charset val="134"/>
        <scheme val="minor"/>
      </rPr>
      <t xml:space="preserve">：新建排污管道90米、维修管道45米；村内入户线路改造900米、电线杆更换45根，需维修破损路面2400㎡。
</t>
    </r>
    <r>
      <rPr>
        <b/>
        <sz val="10"/>
        <rFont val="宋体"/>
        <charset val="134"/>
        <scheme val="minor"/>
      </rPr>
      <t>必要性、可行性：</t>
    </r>
    <r>
      <rPr>
        <sz val="10"/>
        <rFont val="宋体"/>
        <charset val="134"/>
        <scheme val="minor"/>
      </rPr>
      <t>该村新建两户未接污水管道，部分原排污主管道堵塞无法正常使用，村内部分入户电线线路老化，电线杆高度不够，电线与树木交叉，存在很大安全隐患，村内道路年久失修，给群众出行带来不便，群众要求改善村内基础设施条件愿望强烈。项目的实施将加快推进美丽乡村的建设，改善群众饮水条件，完善村庄基础公共设施，提高了整个村庄的村容村貌，进一步提高群众幸福感、获得感。</t>
    </r>
  </si>
  <si>
    <t>该项目完成后进一步改善该村人居环境，群众生产生活水平。受益群众17户，59人。其中脱贫户7户29人。</t>
  </si>
  <si>
    <r>
      <rPr>
        <sz val="10"/>
        <rFont val="宋体"/>
        <charset val="134"/>
        <scheme val="minor"/>
      </rPr>
      <t>巩固提升村</t>
    </r>
    <r>
      <rPr>
        <b/>
        <sz val="10"/>
        <rFont val="宋体"/>
        <charset val="134"/>
        <scheme val="minor"/>
      </rPr>
      <t xml:space="preserve">
旅游节点村</t>
    </r>
  </si>
  <si>
    <t>察隅县上察隅镇古巴村美丽宜居村建设项目</t>
  </si>
  <si>
    <t>古巴村</t>
  </si>
  <si>
    <r>
      <rPr>
        <b/>
        <sz val="10"/>
        <rFont val="宋体"/>
        <charset val="134"/>
        <scheme val="minor"/>
      </rPr>
      <t>建设内容：</t>
    </r>
    <r>
      <rPr>
        <sz val="10"/>
        <rFont val="宋体"/>
        <charset val="134"/>
        <scheme val="minor"/>
      </rPr>
      <t xml:space="preserve">新建及维修入户道路3000㎡；泽空沟水渠新建720米维修3000米；新建排污管道1356米、维修30米；相关配套附属设施等。
</t>
    </r>
    <r>
      <rPr>
        <b/>
        <sz val="10"/>
        <rFont val="宋体"/>
        <charset val="134"/>
        <scheme val="minor"/>
      </rPr>
      <t>必要性、可行性：</t>
    </r>
    <r>
      <rPr>
        <sz val="10"/>
        <rFont val="宋体"/>
        <charset val="134"/>
        <scheme val="minor"/>
      </rPr>
      <t>该村现有道路破损严重；部分水渠未建，已建部分年久失修；26户因搬迁新居，新居未与现有管道连接，部分原排污主管道堵塞无法正常使用。群众要求改善村内基础设施条件愿望强烈。项目的实施将加快推进美丽乡村的建设，改善群众饮水条件，完善村庄基础公共设施，提高了整个村庄的村容村貌，进一步提高群众幸福感、获得感。</t>
    </r>
  </si>
  <si>
    <t>该项目完成后进一步改善该村人居环境，提高灌溉效率、群众生产生活水平。受益群众45户，150人。其中脱贫户12户30人。</t>
  </si>
  <si>
    <t>察隅县下察隅镇松古村美丽宜居村建设项目</t>
  </si>
  <si>
    <t>松古村</t>
  </si>
  <si>
    <r>
      <rPr>
        <b/>
        <sz val="10"/>
        <rFont val="宋体"/>
        <charset val="134"/>
      </rPr>
      <t>建设内容</t>
    </r>
    <r>
      <rPr>
        <sz val="10"/>
        <rFont val="宋体"/>
        <charset val="134"/>
      </rPr>
      <t xml:space="preserve">：松古村：路面修复3249.21㎡，新建路面硬化6047.88㎡及土石方工程等。
</t>
    </r>
    <r>
      <rPr>
        <b/>
        <sz val="10"/>
        <rFont val="宋体"/>
        <charset val="134"/>
      </rPr>
      <t>可行性、必要性：</t>
    </r>
    <r>
      <rPr>
        <sz val="10"/>
        <rFont val="宋体"/>
        <charset val="134"/>
      </rPr>
      <t>两村部分道路为未硬化道路，每遇大雨天气，道路泥泞，群众行路难，车辆出行不便，严重影响了该村村民农业生产资料及农副产品运销，制约着当地经济发展和人民群众生活水平的提高。为了彻底解决该村群众行路难、发展难等问题，方便群众生产生活。项目的实施将加快推进美丽乡村的建设，完善村庄基础公共设施，提高了整个村庄的村容村貌，改善了群众出行条件，进一步提高群众幸福感、获得感。</t>
    </r>
  </si>
  <si>
    <r>
      <rPr>
        <sz val="10"/>
        <rFont val="宋体"/>
        <charset val="134"/>
        <scheme val="minor"/>
      </rPr>
      <t>该项目完成后进一步改善该村人居环境，解决群众出行困难和脏乱差现象，提高群众生产生活水平。</t>
    </r>
    <r>
      <rPr>
        <sz val="10"/>
        <rFont val="宋体"/>
        <charset val="134"/>
      </rPr>
      <t>受益群众92户，377人。</t>
    </r>
    <r>
      <rPr>
        <sz val="10"/>
        <rFont val="宋体"/>
        <charset val="134"/>
        <scheme val="minor"/>
      </rPr>
      <t>其中脱贫户30户121人。</t>
    </r>
  </si>
  <si>
    <r>
      <rPr>
        <sz val="10"/>
        <rFont val="宋体"/>
        <charset val="134"/>
        <scheme val="minor"/>
      </rPr>
      <t>巩固提升村、</t>
    </r>
    <r>
      <rPr>
        <b/>
        <sz val="10"/>
        <rFont val="宋体"/>
        <charset val="134"/>
        <scheme val="minor"/>
      </rPr>
      <t>产业集聚村（松古村）</t>
    </r>
  </si>
  <si>
    <t>扶贫贷款贴息</t>
  </si>
  <si>
    <r>
      <rPr>
        <b/>
        <sz val="10"/>
        <rFont val="宋体"/>
        <charset val="134"/>
        <scheme val="minor"/>
      </rPr>
      <t>建设内容：</t>
    </r>
    <r>
      <rPr>
        <sz val="10"/>
        <rFont val="宋体"/>
        <charset val="134"/>
        <scheme val="minor"/>
      </rPr>
      <t xml:space="preserve">完成扶贫贷款贴息资金（含利差补贴）。
</t>
    </r>
    <r>
      <rPr>
        <b/>
        <sz val="10"/>
        <rFont val="宋体"/>
        <charset val="134"/>
        <scheme val="minor"/>
      </rPr>
      <t>可行性：</t>
    </r>
    <r>
      <rPr>
        <sz val="10"/>
        <rFont val="宋体"/>
        <charset val="134"/>
        <scheme val="minor"/>
      </rPr>
      <t xml:space="preserve">鼓励村民自主创业，自主创收，促进增收。
</t>
    </r>
    <r>
      <rPr>
        <b/>
        <sz val="10"/>
        <rFont val="宋体"/>
        <charset val="134"/>
        <scheme val="minor"/>
      </rPr>
      <t>必要性：</t>
    </r>
    <r>
      <rPr>
        <sz val="10"/>
        <rFont val="宋体"/>
        <charset val="134"/>
        <scheme val="minor"/>
      </rPr>
      <t>增加收入，保障经济持续，扩大县域经济发展。</t>
    </r>
  </si>
  <si>
    <r>
      <rPr>
        <b/>
        <sz val="10"/>
        <rFont val="宋体"/>
        <charset val="134"/>
        <scheme val="minor"/>
      </rPr>
      <t>建设内容：</t>
    </r>
    <r>
      <rPr>
        <sz val="10"/>
        <rFont val="宋体"/>
        <charset val="134"/>
        <scheme val="minor"/>
      </rPr>
      <t xml:space="preserve">全年计划对130人次农牧民开展旅游服务、管理、劳动技能等培训，培训采取以工代训等方式进行。
</t>
    </r>
    <r>
      <rPr>
        <b/>
        <sz val="10"/>
        <rFont val="宋体"/>
        <charset val="134"/>
        <scheme val="minor"/>
      </rPr>
      <t>可行性</t>
    </r>
    <r>
      <rPr>
        <sz val="10"/>
        <rFont val="宋体"/>
        <charset val="134"/>
        <scheme val="minor"/>
      </rPr>
      <t xml:space="preserve">：扶持企业参加脱贫巩固，激发农牧民群众生产热情。
</t>
    </r>
    <r>
      <rPr>
        <b/>
        <sz val="10"/>
        <rFont val="宋体"/>
        <charset val="134"/>
        <scheme val="minor"/>
      </rPr>
      <t>必要性：</t>
    </r>
    <r>
      <rPr>
        <sz val="10"/>
        <rFont val="宋体"/>
        <charset val="134"/>
        <scheme val="minor"/>
      </rPr>
      <t>创造就业，促进增收</t>
    </r>
  </si>
  <si>
    <t>察隅县2024年树立农牧民新风貌行动补贴资金</t>
  </si>
  <si>
    <r>
      <rPr>
        <b/>
        <sz val="10"/>
        <rFont val="宋体"/>
        <charset val="134"/>
        <scheme val="minor"/>
      </rPr>
      <t>建设内容：</t>
    </r>
    <r>
      <rPr>
        <sz val="10"/>
        <rFont val="宋体"/>
        <charset val="134"/>
        <scheme val="minor"/>
      </rPr>
      <t xml:space="preserve">对察隅县52个村开展改积分制的推广、乡村治理新风貌行动。
</t>
    </r>
    <r>
      <rPr>
        <b/>
        <sz val="10"/>
        <rFont val="宋体"/>
        <charset val="134"/>
        <scheme val="minor"/>
      </rPr>
      <t>可行性：</t>
    </r>
    <r>
      <rPr>
        <sz val="10"/>
        <rFont val="宋体"/>
        <charset val="134"/>
        <scheme val="minor"/>
      </rPr>
      <t xml:space="preserve">鼓励村民自主创业，自主创收，促进增收。
</t>
    </r>
    <r>
      <rPr>
        <b/>
        <sz val="10"/>
        <rFont val="宋体"/>
        <charset val="134"/>
        <scheme val="minor"/>
      </rPr>
      <t>必要性：</t>
    </r>
    <r>
      <rPr>
        <sz val="10"/>
        <rFont val="宋体"/>
        <charset val="134"/>
        <scheme val="minor"/>
      </rPr>
      <t>增加收入，保障经济持续，扩大县域经济发展。</t>
    </r>
  </si>
  <si>
    <t>墨脱县</t>
  </si>
  <si>
    <t>墨脱县阿苍村茶叶杀青点建设项目</t>
  </si>
  <si>
    <t>阿苍村</t>
  </si>
  <si>
    <r>
      <rPr>
        <b/>
        <sz val="10"/>
        <rFont val="宋体"/>
        <charset val="134"/>
        <scheme val="minor"/>
      </rPr>
      <t>建设内容：</t>
    </r>
    <r>
      <rPr>
        <sz val="10"/>
        <rFont val="宋体"/>
        <charset val="134"/>
        <scheme val="minor"/>
      </rPr>
      <t xml:space="preserve">新建茶叶杀青点800平方米，土石方工程1项、挡土墙1200立方米、硬化工程240平方米、砂石路面1050平方米、围墙202米、给排水工程及电气工程等配套附属设施工程。
</t>
    </r>
    <r>
      <rPr>
        <b/>
        <sz val="10"/>
        <rFont val="宋体"/>
        <charset val="134"/>
        <scheme val="minor"/>
      </rPr>
      <t>可行性：一是</t>
    </r>
    <r>
      <rPr>
        <sz val="10"/>
        <rFont val="宋体"/>
        <charset val="134"/>
        <scheme val="minor"/>
      </rPr>
      <t>该项目实施点土地属性为林地和村集体建设用地，正在办理征占用林地手续，可确保实施；</t>
    </r>
    <r>
      <rPr>
        <b/>
        <sz val="10"/>
        <rFont val="宋体"/>
        <charset val="134"/>
        <scheme val="minor"/>
      </rPr>
      <t>二是</t>
    </r>
    <r>
      <rPr>
        <sz val="10"/>
        <rFont val="宋体"/>
        <charset val="134"/>
        <scheme val="minor"/>
      </rPr>
      <t>该村水电路讯网基础设施齐全，可确保工期；</t>
    </r>
    <r>
      <rPr>
        <b/>
        <sz val="10"/>
        <rFont val="宋体"/>
        <charset val="134"/>
        <scheme val="minor"/>
      </rPr>
      <t>三是</t>
    </r>
    <r>
      <rPr>
        <sz val="10"/>
        <rFont val="宋体"/>
        <charset val="134"/>
        <scheme val="minor"/>
      </rPr>
      <t>该村群众和村委会认可，同意并期待实施该项目；</t>
    </r>
    <r>
      <rPr>
        <b/>
        <sz val="10"/>
        <rFont val="宋体"/>
        <charset val="134"/>
        <scheme val="minor"/>
      </rPr>
      <t>四是</t>
    </r>
    <r>
      <rPr>
        <sz val="10"/>
        <rFont val="宋体"/>
        <charset val="134"/>
        <scheme val="minor"/>
      </rPr>
      <t xml:space="preserve">我县已对接多家意向承租企业，可确保项目后期发挥效益。
</t>
    </r>
    <r>
      <rPr>
        <b/>
        <sz val="10"/>
        <rFont val="宋体"/>
        <charset val="134"/>
        <scheme val="minor"/>
      </rPr>
      <t>必要性：</t>
    </r>
    <r>
      <rPr>
        <sz val="10"/>
        <rFont val="宋体"/>
        <charset val="134"/>
        <scheme val="minor"/>
      </rPr>
      <t>墨脱县现有茶园103个，总面积1.9万亩，茗茶茶青出产能力为5—8万斤/天，出产时间为3月初至10月初，主要集中出产季节为4月至5月，劳动力充足情况下，峰期产量可达10万斤/天（目前各企业正积极从县外、区外引入采茶工）。墨脱茶每年机采或修剪2—3次，大茶茶青出产能力为10万斤/天，时间为6月下旬至11月底，主要集中出产时间为7月、8月、10月、11月，最高峰值可达50万斤/天。墨脱县现有茶叶加工企业6家，投入生产的杀青点6个，正在建设安装加工生产线的杀青点4个，预计2024年3月建成后将达到：茗茶连续处理能力为1.5万斤/天，最高峰值可达2万斤/天；大茶茶青连续处理能力为1万斤/天，峰值可达2万斤/天。巨大的茶青产能和有限的茶叶加工产能之间相矛盾，且随着墨脱县践行改革开放，茶叶销售市场已快速打开，反过来刺激茶青产量迅猛提升，此矛盾将日益突出。
拟建的阿苍村茶叶杀青点 （主要生产红茶、绿茶和白茶）距离德尔贡茶叶加工厂约30公里，距离西让村29公里，距离地东村18公里，距离巴登村16公里。目前雅江左岸四个行政村（西让村、地东村、阿苍村、巴登村）的藏茶均可送至背崩乡茶叶加工厂加工，但红茶、绿茶、白茶只能送至德尔贡茶叶加工厂和墨脱县其他茶叶加工厂加工，路途最近的巴登村离县城35公里，离德尔贡村42公里，最远的西让村离县城50公里，离德尔贡村56公里。阿苍村杀青点建设项目实施后，茶青运输距离缩短，可以有效降低茶青运输成本和茶青损耗，保证茶青质量 。
本项目（新建阿苍村茶叶杀青点）可辐射周边5个村的茶园，总面积共2173亩（分别为阿苍村、波东老村、巴登村、地东村和西让村）。该片区茶园的茗茶茶青产能为0.5万斤/天，峰值可达1万斤/天。由于这5个村都在雅江右岸，若全部送往背崩乡茶叶加工厂和德尔贡农副产品加工厂，</t>
    </r>
    <r>
      <rPr>
        <b/>
        <sz val="10"/>
        <rFont val="宋体"/>
        <charset val="134"/>
        <scheme val="minor"/>
      </rPr>
      <t>一是</t>
    </r>
    <r>
      <rPr>
        <sz val="10"/>
        <rFont val="宋体"/>
        <charset val="134"/>
        <scheme val="minor"/>
      </rPr>
      <t>路途遥远，非常不便群众和企业运输，不利茶青保证质量，最远运距为50公里；</t>
    </r>
    <r>
      <rPr>
        <b/>
        <sz val="10"/>
        <rFont val="宋体"/>
        <charset val="134"/>
        <scheme val="minor"/>
      </rPr>
      <t>二是</t>
    </r>
    <r>
      <rPr>
        <sz val="10"/>
        <rFont val="宋体"/>
        <charset val="134"/>
        <scheme val="minor"/>
      </rPr>
      <t>茶青采摘季节泥石流、塌方较多，路上风险隐患大；</t>
    </r>
    <r>
      <rPr>
        <b/>
        <sz val="10"/>
        <rFont val="宋体"/>
        <charset val="134"/>
        <scheme val="minor"/>
      </rPr>
      <t>三是</t>
    </r>
    <r>
      <rPr>
        <sz val="10"/>
        <rFont val="宋体"/>
        <charset val="134"/>
        <scheme val="minor"/>
      </rPr>
      <t>都需经过背崩村边境管理哨卡，通行时间及相关要求限定严格，不便通行；</t>
    </r>
    <r>
      <rPr>
        <b/>
        <sz val="10"/>
        <rFont val="宋体"/>
        <charset val="134"/>
        <scheme val="minor"/>
      </rPr>
      <t>四是</t>
    </r>
    <r>
      <rPr>
        <sz val="10"/>
        <rFont val="宋体"/>
        <charset val="134"/>
        <scheme val="minor"/>
      </rPr>
      <t>该片区的部分公路为雅下项目建设范围，通行车辆增速快，通行速度越来越慢；</t>
    </r>
    <r>
      <rPr>
        <b/>
        <sz val="10"/>
        <rFont val="宋体"/>
        <charset val="134"/>
        <scheme val="minor"/>
      </rPr>
      <t>五是</t>
    </r>
    <r>
      <rPr>
        <sz val="10"/>
        <rFont val="宋体"/>
        <charset val="134"/>
        <scheme val="minor"/>
      </rPr>
      <t xml:space="preserve">背崩乡茶叶加工厂已被列入雅下项目停建范围，预计2—5年内将彻底停产被拆除。故急需在阿苍村建设一个茶叶杀青点，前期用于缓解周边5个村茶青加工困难，后期扩建，用于承担部分背崩乡茶叶加工厂因被拆除而减少的产能。综上所述，阿苍村茶叶杀青点建设工作迫在眉睫，急需建成投产。                                                                                                                                                   
</t>
    </r>
    <r>
      <rPr>
        <b/>
        <sz val="10"/>
        <rFont val="宋体"/>
        <charset val="134"/>
        <scheme val="minor"/>
      </rPr>
      <t>经营主体：</t>
    </r>
    <r>
      <rPr>
        <sz val="10"/>
        <rFont val="宋体"/>
        <charset val="134"/>
        <scheme val="minor"/>
      </rPr>
      <t>村集体+茶企</t>
    </r>
  </si>
  <si>
    <t>墨脱县农业农村局</t>
  </si>
  <si>
    <r>
      <rPr>
        <b/>
        <sz val="10"/>
        <rFont val="宋体"/>
        <charset val="134"/>
        <scheme val="minor"/>
      </rPr>
      <t>社会效益：</t>
    </r>
    <r>
      <rPr>
        <sz val="10"/>
        <rFont val="宋体"/>
        <charset val="134"/>
        <scheme val="minor"/>
      </rPr>
      <t>通过建设阿苍村茶叶杀青点，</t>
    </r>
    <r>
      <rPr>
        <b/>
        <sz val="10"/>
        <rFont val="宋体"/>
        <charset val="134"/>
        <scheme val="minor"/>
      </rPr>
      <t>一是</t>
    </r>
    <r>
      <rPr>
        <sz val="10"/>
        <rFont val="宋体"/>
        <charset val="134"/>
        <scheme val="minor"/>
      </rPr>
      <t>可以缓解周边5个村2173亩茶园茶青加工场所紧缺难题；</t>
    </r>
    <r>
      <rPr>
        <b/>
        <sz val="10"/>
        <rFont val="宋体"/>
        <charset val="134"/>
        <scheme val="minor"/>
      </rPr>
      <t>二是</t>
    </r>
    <r>
      <rPr>
        <sz val="10"/>
        <rFont val="宋体"/>
        <charset val="134"/>
        <scheme val="minor"/>
      </rPr>
      <t xml:space="preserve">以点带面辐射背崩乡其他行政村，缓解其他村茶青加工难题。                                                     </t>
    </r>
    <r>
      <rPr>
        <b/>
        <sz val="10"/>
        <rFont val="宋体"/>
        <charset val="134"/>
        <scheme val="minor"/>
      </rPr>
      <t>经济效益：一是</t>
    </r>
    <r>
      <rPr>
        <sz val="10"/>
        <rFont val="宋体"/>
        <charset val="134"/>
        <scheme val="minor"/>
      </rPr>
      <t>项目实施期间可带动本地群众增收约100万元；</t>
    </r>
    <r>
      <rPr>
        <b/>
        <sz val="10"/>
        <rFont val="宋体"/>
        <charset val="134"/>
        <scheme val="minor"/>
      </rPr>
      <t>二是</t>
    </r>
    <r>
      <rPr>
        <sz val="10"/>
        <rFont val="宋体"/>
        <charset val="134"/>
        <scheme val="minor"/>
      </rPr>
      <t>项目建成后，可增加村集体经济收入不少于20万元/年；</t>
    </r>
    <r>
      <rPr>
        <b/>
        <sz val="10"/>
        <rFont val="宋体"/>
        <charset val="134"/>
        <scheme val="minor"/>
      </rPr>
      <t>三是</t>
    </r>
    <r>
      <rPr>
        <sz val="10"/>
        <rFont val="宋体"/>
        <charset val="134"/>
        <scheme val="minor"/>
      </rPr>
      <t>带动就业等劳务性收入不少于20万元/年；</t>
    </r>
    <r>
      <rPr>
        <b/>
        <sz val="10"/>
        <rFont val="宋体"/>
        <charset val="134"/>
        <scheme val="minor"/>
      </rPr>
      <t>四是</t>
    </r>
    <r>
      <rPr>
        <sz val="10"/>
        <rFont val="宋体"/>
        <charset val="134"/>
        <scheme val="minor"/>
      </rPr>
      <t>带动茶青、成品茶销售等群众经营性收入不少于200万元/年；</t>
    </r>
    <r>
      <rPr>
        <b/>
        <sz val="10"/>
        <rFont val="宋体"/>
        <charset val="134"/>
        <scheme val="minor"/>
      </rPr>
      <t>五是</t>
    </r>
    <r>
      <rPr>
        <sz val="10"/>
        <rFont val="宋体"/>
        <charset val="134"/>
        <scheme val="minor"/>
      </rPr>
      <t>带动企业经营性收入不少于100万元/年；</t>
    </r>
    <r>
      <rPr>
        <b/>
        <sz val="10"/>
        <rFont val="宋体"/>
        <charset val="134"/>
        <scheme val="minor"/>
      </rPr>
      <t>六是</t>
    </r>
    <r>
      <rPr>
        <sz val="10"/>
        <rFont val="宋体"/>
        <charset val="134"/>
        <scheme val="minor"/>
      </rPr>
      <t>可以增加本级财政税收等收入。有助于促进阿苍村41户206人增收，其中脱贫户6户33人增加分红收入以及茶青出售增收。本项目计算周期15年，共计租金收入为730.83万元，第一年租金收入为33万元/每年。之后第2年至第8年按照一定比例增加租金，考虑到后期设备的老旧及折损，在第9至15年按照一定比例下降。</t>
    </r>
  </si>
  <si>
    <t>正在办理用地预审</t>
  </si>
  <si>
    <t>墨脱县背崩乡德尔贡村乡村旅游产业项目</t>
  </si>
  <si>
    <t>德尔贡村</t>
  </si>
  <si>
    <r>
      <rPr>
        <b/>
        <sz val="10"/>
        <rFont val="宋体"/>
        <charset val="134"/>
        <scheme val="minor"/>
      </rPr>
      <t>建设内容：</t>
    </r>
    <r>
      <rPr>
        <sz val="10"/>
        <rFont val="宋体"/>
        <charset val="134"/>
        <scheme val="minor"/>
      </rPr>
      <t xml:space="preserve">新建 旅游用房680平方米、2栋带厨房双层民宿480平方米、10栋独栋民宿540平方米，挡土墙330米等附属设施项目。
</t>
    </r>
    <r>
      <rPr>
        <b/>
        <sz val="10"/>
        <rFont val="宋体"/>
        <charset val="134"/>
        <scheme val="minor"/>
      </rPr>
      <t>可行性：</t>
    </r>
    <r>
      <rPr>
        <sz val="10"/>
        <rFont val="宋体"/>
        <charset val="134"/>
        <scheme val="minor"/>
      </rPr>
      <t xml:space="preserve">墨脱县截至8月游客客流量达30余万人次，预计年底游客客流量可达45万人次，通过本项目的建设，可提供具有当地特色旅游产业设施，把游客留在墨脱，推动当地旅游经济，为打造“旅游名县”打下坚实的基础，也可以解决当地部分人口的就业问题，促进德尔贡村沿线旅游产业发展，进一步优化墨脱旅游资源分配机制，从而带动旅游消费，增加当地的旅游收入。
</t>
    </r>
    <r>
      <rPr>
        <b/>
        <sz val="10"/>
        <rFont val="宋体"/>
        <charset val="134"/>
        <scheme val="minor"/>
      </rPr>
      <t>必要性：</t>
    </r>
    <r>
      <rPr>
        <sz val="10"/>
        <rFont val="宋体"/>
        <charset val="134"/>
        <scheme val="minor"/>
      </rPr>
      <t>该项目建成后，将与周边旅游资源深度融合，辐射周边区域旅游产业，增加周边旅游可玩性和整体竞争力，具有明显的社会经济效益。项目的建设在增加区域旅游景观可玩性、提高人民群众生活质量发挥了重要的作用。项目具有显著的环境效益和社会效益，因此，本项目的建设还是必要的；</t>
    </r>
    <r>
      <rPr>
        <b/>
        <sz val="10"/>
        <rFont val="宋体"/>
        <charset val="134"/>
        <scheme val="minor"/>
      </rPr>
      <t>经营主体：</t>
    </r>
    <r>
      <rPr>
        <sz val="10"/>
        <rFont val="宋体"/>
        <charset val="134"/>
        <scheme val="minor"/>
      </rPr>
      <t>村集体。</t>
    </r>
  </si>
  <si>
    <t>墨脱县乡村振兴局</t>
  </si>
  <si>
    <r>
      <rPr>
        <b/>
        <sz val="10"/>
        <rFont val="宋体"/>
        <charset val="134"/>
        <scheme val="minor"/>
      </rPr>
      <t>社会效益：</t>
    </r>
    <r>
      <rPr>
        <sz val="10"/>
        <rFont val="宋体"/>
        <charset val="134"/>
        <scheme val="minor"/>
      </rPr>
      <t xml:space="preserve">该项目实施可促进德尔贡村沿线旅游产业发展，进一步优化墨脱旅游资源分配机制；
</t>
    </r>
    <r>
      <rPr>
        <b/>
        <sz val="10"/>
        <rFont val="宋体"/>
        <charset val="134"/>
        <scheme val="minor"/>
      </rPr>
      <t>经济效益：</t>
    </r>
    <r>
      <rPr>
        <sz val="10"/>
        <rFont val="宋体"/>
        <charset val="134"/>
        <scheme val="minor"/>
      </rPr>
      <t xml:space="preserve">该项目覆盖德尔贡村58户281人，其中脱贫户7户33人，通过本项目的客房暂按35间考虑，客房单价300元/间，年经营天数365天，全年入住率50%，年经营收入191.625万元，餐饮人均消费标准60元/人，旺季销售次数30次/天，淡季销售次数15次/天，餐饮年销售收入61.8万元。游客服务中心,将直接增加当地的就业岗位约6人次，月工资3000元，年工资性福利21.6万元。合计年收入预测为275.025万元/年。该部分收入除去民宿及游客服务中心的正常开支外，一部分收入将为当地村民带来分红增收。
</t>
    </r>
  </si>
  <si>
    <t>已完成风评、环评、选址意见，目前正在审核可研。</t>
  </si>
  <si>
    <t>旅游产业基础</t>
  </si>
  <si>
    <t>墨脱县墨脱镇巴日村旅游产业项目</t>
  </si>
  <si>
    <t>巴日村</t>
  </si>
  <si>
    <r>
      <rPr>
        <b/>
        <sz val="10"/>
        <rFont val="宋体"/>
        <charset val="134"/>
        <scheme val="minor"/>
      </rPr>
      <t>建设内容：</t>
    </r>
    <r>
      <rPr>
        <sz val="10"/>
        <rFont val="宋体"/>
        <charset val="134"/>
        <scheme val="minor"/>
      </rPr>
      <t>1、改造游客服务大厅260.00㎡、农副产品销售铺120.00㎡、附属塔22m、民宿住宿用房620㎡、栈道380㎡； 2、附属工程：干砌石挡土墙160m、场地硬化720㎡、土石方工程量1项、总体给排水工程1项、总体电气工程1项等凭借良好的区域优势和周边宜人的风景发展乡村旅游，带动当地的经济收入。</t>
    </r>
    <r>
      <rPr>
        <b/>
        <sz val="10"/>
        <rFont val="宋体"/>
        <charset val="134"/>
        <scheme val="minor"/>
      </rPr>
      <t>可行性：</t>
    </r>
    <r>
      <rPr>
        <sz val="10"/>
        <rFont val="宋体"/>
        <charset val="134"/>
        <scheme val="minor"/>
      </rPr>
      <t>墨脱县截至8月游客客流量达30余万人次，预计年底游客客流量可达45万人次，实施该项目将吸引越来越多休闲度假、旅游观光的游客，大大提高综合收入，并且极大程度解决县内游客食宿内需，拉动经济发展，开发投资可对GDP直接起到拉动作用，增加的经济效益，为打造“旅游名县”打下坚实的基础；</t>
    </r>
    <r>
      <rPr>
        <b/>
        <sz val="10"/>
        <rFont val="宋体"/>
        <charset val="134"/>
        <scheme val="minor"/>
      </rPr>
      <t>必要性：</t>
    </r>
    <r>
      <rPr>
        <sz val="10"/>
        <rFont val="宋体"/>
        <charset val="134"/>
        <scheme val="minor"/>
      </rPr>
      <t>旅游产业还能优化产业结构，带动墨脱县范围内建筑业、食品业、服务业等其他相关产业的发展，从而促进当地经济持续、快速、稳步发展；</t>
    </r>
    <r>
      <rPr>
        <b/>
        <sz val="10"/>
        <rFont val="宋体"/>
        <charset val="134"/>
        <scheme val="minor"/>
      </rPr>
      <t>经营主体：</t>
    </r>
    <r>
      <rPr>
        <sz val="10"/>
        <rFont val="宋体"/>
        <charset val="134"/>
        <scheme val="minor"/>
      </rPr>
      <t>村集体。</t>
    </r>
  </si>
  <si>
    <r>
      <rPr>
        <b/>
        <sz val="10"/>
        <rFont val="宋体"/>
        <charset val="134"/>
        <scheme val="minor"/>
      </rPr>
      <t>社会效益：</t>
    </r>
    <r>
      <rPr>
        <sz val="10"/>
        <rFont val="宋体"/>
        <charset val="134"/>
        <scheme val="minor"/>
      </rPr>
      <t xml:space="preserve">结合仁青崩景区打造巴日村旅游产业，开发休闲旅游经济线，促进乡村旅游发展，增加。
</t>
    </r>
    <r>
      <rPr>
        <b/>
        <sz val="10"/>
        <rFont val="宋体"/>
        <charset val="134"/>
        <scheme val="minor"/>
      </rPr>
      <t>经济效益：</t>
    </r>
    <r>
      <rPr>
        <sz val="10"/>
        <rFont val="宋体"/>
        <charset val="134"/>
        <scheme val="minor"/>
      </rPr>
      <t xml:space="preserve">为巴日村23户96人，其中脱贫户2户9人，项目在实施建设过程中,在同等价位下,将优先使用当地的劳动力及机械,故项目在实施过程中将带动当地村民的经济收入。其次,项目实施后,将完善巴日村旅游服务服务功能,新建的民宿、游客服务中心,将直接增加当地的就业岗位约6人次，月工资3000元，年工资性福利21.6万元，将直接增加当地居民的经济收入。根据本项目的建设内容，改建后民宿客房共13间，按入住率80%估计，民宿单价按300元/间计，年运营收入约为113.88万元/年。日接待量暂按30人次预估，人均餐饮消费按50元/天暂估，则农家乐年收入约为54.75万元/年。日销售农特产约500元，年农特产收入约18.25万元。合计年收入预测为125.925万元/年。
</t>
    </r>
  </si>
  <si>
    <t>旅游产业基础的和美村庄</t>
  </si>
  <si>
    <t>墨脱县白肉枇杷种植项目</t>
  </si>
  <si>
    <r>
      <rPr>
        <b/>
        <sz val="10"/>
        <rFont val="宋体"/>
        <charset val="134"/>
        <scheme val="minor"/>
      </rPr>
      <t>建设内容：</t>
    </r>
    <r>
      <rPr>
        <sz val="10"/>
        <rFont val="宋体"/>
        <charset val="134"/>
        <scheme val="minor"/>
      </rPr>
      <t xml:space="preserve">采购有机肥、水管等农资，墨脱当地专业合作社提供白肉枇杷苗木，组织群众种植，由县、乡、村三级枇杷乡土人才进行技术指导，种植白肉枇杷5000亩。
</t>
    </r>
    <r>
      <rPr>
        <b/>
        <sz val="10"/>
        <rFont val="宋体"/>
        <charset val="134"/>
        <scheme val="minor"/>
      </rPr>
      <t>可行性：</t>
    </r>
    <r>
      <rPr>
        <sz val="10"/>
        <rFont val="宋体"/>
        <charset val="134"/>
        <scheme val="minor"/>
      </rPr>
      <t>墨脱地处亚热带气候，有野生枇杷种质资源-椭圆枇杷，拥有得天独厚的生态优势、资源优势和区位优势。</t>
    </r>
    <r>
      <rPr>
        <b/>
        <sz val="10"/>
        <rFont val="宋体"/>
        <charset val="134"/>
        <scheme val="minor"/>
      </rPr>
      <t>一是</t>
    </r>
    <r>
      <rPr>
        <sz val="10"/>
        <rFont val="宋体"/>
        <charset val="134"/>
        <scheme val="minor"/>
      </rPr>
      <t>组织优势，县委政府成立领导小组，高位推动枇杷产业高质量发展。</t>
    </r>
    <r>
      <rPr>
        <b/>
        <sz val="10"/>
        <rFont val="宋体"/>
        <charset val="134"/>
        <scheme val="minor"/>
      </rPr>
      <t>二是</t>
    </r>
    <r>
      <rPr>
        <sz val="10"/>
        <rFont val="宋体"/>
        <charset val="134"/>
        <scheme val="minor"/>
      </rPr>
      <t>资源优势，墨脱有野生枇杷资源，也是早熟枇杷产区之一。</t>
    </r>
    <r>
      <rPr>
        <b/>
        <sz val="10"/>
        <rFont val="宋体"/>
        <charset val="134"/>
        <scheme val="minor"/>
      </rPr>
      <t>三是</t>
    </r>
    <r>
      <rPr>
        <sz val="10"/>
        <rFont val="宋体"/>
        <charset val="134"/>
        <scheme val="minor"/>
      </rPr>
      <t xml:space="preserve">科技优势，有浙江大学喻景权院士团队和福建农科院的技术指导。四是品种优势，引进白肉枇杷新品种7个。
</t>
    </r>
    <r>
      <rPr>
        <b/>
        <sz val="10"/>
        <rFont val="宋体"/>
        <charset val="134"/>
        <scheme val="minor"/>
      </rPr>
      <t>必要性：</t>
    </r>
    <r>
      <rPr>
        <sz val="10"/>
        <rFont val="宋体"/>
        <charset val="134"/>
        <scheme val="minor"/>
      </rPr>
      <t xml:space="preserve">立足资源禀赋，依托科技支撑，推动枇杷产业高质量发展，丰富产业类型，带动群众持续增收，助力乡村振兴，推动固边兴边富民。
</t>
    </r>
    <r>
      <rPr>
        <b/>
        <sz val="10"/>
        <rFont val="宋体"/>
        <charset val="134"/>
        <scheme val="minor"/>
      </rPr>
      <t>经营主体：</t>
    </r>
    <r>
      <rPr>
        <sz val="10"/>
        <rFont val="宋体"/>
        <charset val="134"/>
        <scheme val="minor"/>
      </rPr>
      <t>村集体或农户。</t>
    </r>
  </si>
  <si>
    <t>墨脱县林草局</t>
  </si>
  <si>
    <r>
      <rPr>
        <sz val="10"/>
        <rFont val="宋体"/>
        <charset val="134"/>
        <scheme val="minor"/>
      </rPr>
      <t xml:space="preserve">一、投资成本1.苗木：100元/株，以委托育苗形式由墨脱县农牧民专业合作社育苗，带动大学生就业，脱贫户以及群众参与育苗，带动增收。
2.农资：353.215元/株，有机肥20斤，每斤1.2元，共计24元；花生饼20斤，每斤2.36元，共计47.2万元；黄豆27斤，每斤3.995元，共计107.865元；花生27斤，每斤6.45元，共计174.15元。（参照已实施枇杷种植农资分配，预留2年花生和大豆有机肥制作。2024年项目，计划建设有机肥发酵池，每个发酵池2万元，用于333株枇杷施肥，计划建设有机肥发酵池150个，共计300万元）
3.水管：37.72元/株，根据实际需求计算。
4.水桶：7.975元/株，用于发酵花生和大豆，每个桶220升。
5.网围栏等配套设施：1.09元/株。
</t>
    </r>
    <r>
      <rPr>
        <b/>
        <sz val="10"/>
        <rFont val="宋体"/>
        <charset val="134"/>
        <scheme val="minor"/>
      </rPr>
      <t>社会效益：</t>
    </r>
    <r>
      <rPr>
        <sz val="10"/>
        <rFont val="宋体"/>
        <charset val="134"/>
        <scheme val="minor"/>
      </rPr>
      <t xml:space="preserve">发展墨脱县优质白肉批把产业，带动当地特色产业，促进乡村振兴。
</t>
    </r>
    <r>
      <rPr>
        <b/>
        <sz val="10"/>
        <rFont val="宋体"/>
        <charset val="134"/>
        <scheme val="minor"/>
      </rPr>
      <t>经济效益：</t>
    </r>
    <r>
      <rPr>
        <sz val="10"/>
        <rFont val="宋体"/>
        <charset val="134"/>
        <scheme val="minor"/>
      </rPr>
      <t xml:space="preserve">带动墨脱县2681户11036人，其中脱贫户666户2665人群众增收，促进村集体经济发展。本项目以村集体种植和农户种植两种方式。共种植白肉枇杷50000株，按照种植5年后，平均株产20斤，平均每斤30元计算，株产值600元，枇杷果收益3000万元。枇杷花综合利用，平均株产枇杷花10斤，平均每斤5元计算，株产值100元，枇杷花收益250万元。枇杷果和枇杷花共计总收益3250万元。
</t>
    </r>
  </si>
  <si>
    <t>已完成采购方案编制，待完成采购预审。</t>
  </si>
  <si>
    <t>墨脱县格当乡加热萨乡抵边搬迁点林下资源种植建设项目</t>
  </si>
  <si>
    <t>格当乡、加热萨乡</t>
  </si>
  <si>
    <r>
      <rPr>
        <b/>
        <sz val="10"/>
        <rFont val="宋体"/>
        <charset val="134"/>
        <scheme val="minor"/>
      </rPr>
      <t>建设内容：</t>
    </r>
    <r>
      <rPr>
        <sz val="10"/>
        <rFont val="宋体"/>
        <charset val="134"/>
        <scheme val="minor"/>
      </rPr>
      <t xml:space="preserve">种植林下资源（羊肚菌）298亩以及相应的配套附属设施，采购羊肚菌菌包13.8万袋，采购营养袋77万袋，引水工程1套，喷灌系统1套，采购遮阳网、黑地膜各17.8万平方米，生石灰2.8万千克、网围栏1900米、光伏发电设备1套等相关种植附属设施。 </t>
    </r>
    <r>
      <rPr>
        <b/>
        <sz val="10"/>
        <rFont val="宋体"/>
        <charset val="134"/>
        <scheme val="minor"/>
      </rPr>
      <t xml:space="preserve">      
可行性：一是</t>
    </r>
    <r>
      <rPr>
        <sz val="10"/>
        <rFont val="宋体"/>
        <charset val="134"/>
        <scheme val="minor"/>
      </rPr>
      <t>项目选址均为林地，可办理用地手续；</t>
    </r>
    <r>
      <rPr>
        <b/>
        <sz val="10"/>
        <rFont val="宋体"/>
        <charset val="134"/>
        <scheme val="minor"/>
      </rPr>
      <t>二是</t>
    </r>
    <r>
      <rPr>
        <sz val="10"/>
        <rFont val="宋体"/>
        <charset val="134"/>
        <scheme val="minor"/>
      </rPr>
      <t>墨脱空气湿润，土壤肥沃，水源可以保障，适合种植林下菌类；</t>
    </r>
    <r>
      <rPr>
        <b/>
        <sz val="10"/>
        <rFont val="宋体"/>
        <charset val="134"/>
        <scheme val="minor"/>
      </rPr>
      <t>三是</t>
    </r>
    <r>
      <rPr>
        <sz val="10"/>
        <rFont val="宋体"/>
        <charset val="134"/>
        <scheme val="minor"/>
      </rPr>
      <t xml:space="preserve">墨脱县人工已经种植羊肚菌多年，技术成熟；四是我县已对接多家意向收购羊肚菌企业，并与企业签订了招商引资协议，确保销路没问题。 五是该项目符合国家农业产业政策，也符合墨脱农业发展现状，群众对种植羊肚菌具有较高的积极性，        
</t>
    </r>
    <r>
      <rPr>
        <b/>
        <sz val="10"/>
        <rFont val="宋体"/>
        <charset val="134"/>
        <scheme val="minor"/>
      </rPr>
      <t>必要性：</t>
    </r>
    <r>
      <rPr>
        <sz val="10"/>
        <rFont val="宋体"/>
        <charset val="134"/>
        <scheme val="minor"/>
      </rPr>
      <t>此项目可覆盖加热萨乡和格当乡6个抵边搬迁村，其中3个村没有一分耕地，另外3个村只有不到100亩耕地，群众既没有土地可耕种，也没有其他产业收入来源，目前收入主要靠政策性转移收入和打零工的少量劳务收入，经营性收入非常少，财产性收入几乎没有。此项目实施，</t>
    </r>
    <r>
      <rPr>
        <b/>
        <sz val="10"/>
        <rFont val="宋体"/>
        <charset val="134"/>
        <scheme val="minor"/>
      </rPr>
      <t>一是</t>
    </r>
    <r>
      <rPr>
        <sz val="10"/>
        <rFont val="宋体"/>
        <charset val="134"/>
        <scheme val="minor"/>
      </rPr>
      <t>增加群众工资和经营性收入；</t>
    </r>
    <r>
      <rPr>
        <b/>
        <sz val="10"/>
        <rFont val="宋体"/>
        <charset val="134"/>
        <scheme val="minor"/>
      </rPr>
      <t>二是</t>
    </r>
    <r>
      <rPr>
        <sz val="10"/>
        <rFont val="宋体"/>
        <charset val="134"/>
        <scheme val="minor"/>
      </rPr>
      <t xml:space="preserve">稳定搬迁群众情绪，增强维护社会稳定效果。此项目是具体落实自治区四件大事的典型体现。
</t>
    </r>
    <r>
      <rPr>
        <b/>
        <sz val="10"/>
        <rFont val="宋体"/>
        <charset val="134"/>
        <scheme val="minor"/>
      </rPr>
      <t>经营主体：</t>
    </r>
    <r>
      <rPr>
        <sz val="10"/>
        <rFont val="宋体"/>
        <charset val="134"/>
        <scheme val="minor"/>
      </rPr>
      <t>村集体+合作社</t>
    </r>
  </si>
  <si>
    <r>
      <rPr>
        <b/>
        <sz val="10"/>
        <rFont val="宋体"/>
        <charset val="134"/>
        <scheme val="minor"/>
      </rPr>
      <t>社会效益：</t>
    </r>
    <r>
      <rPr>
        <sz val="10"/>
        <rFont val="宋体"/>
        <charset val="134"/>
        <scheme val="minor"/>
      </rPr>
      <t xml:space="preserve">发展林下农产品加工生产，加快农业产业结构调整步伐，增加农牧民群众收入，促进农牧民群众转移就业，解决抵边搬迁点群众产业空白的难题，稳定搬迁群众情绪，使搬迁群众迅速融入当地生产生活，提高群众持续增收技能，增强维护社会稳定效果。此项目是具体落实自治区四件大事的典型体现。
</t>
    </r>
    <r>
      <rPr>
        <b/>
        <sz val="10"/>
        <rFont val="宋体"/>
        <charset val="134"/>
        <scheme val="minor"/>
      </rPr>
      <t>经济效益：</t>
    </r>
    <r>
      <rPr>
        <sz val="10"/>
        <rFont val="宋体"/>
        <charset val="134"/>
        <scheme val="minor"/>
      </rPr>
      <t>实施该项目可以带动加热萨乡和格当乡6个抵边搬迁村（康卓登、兴开安置点、格当村及多龙岗村）共计313户1216人增收，其中含脱贫户140户507人，通过机械劳务等生产投入，群众直接受益预计达150万元，羊肚菌产出后通过售卖产品鲜货总收入预计达500万元，加工企业受益预计达300万元。</t>
    </r>
  </si>
  <si>
    <t>墨脱县达木乡贡日村温室大棚提升改造项目</t>
  </si>
  <si>
    <t>贡日村</t>
  </si>
  <si>
    <r>
      <rPr>
        <b/>
        <sz val="10"/>
        <rFont val="宋体"/>
        <charset val="134"/>
        <scheme val="minor"/>
      </rPr>
      <t>建设内容：</t>
    </r>
    <r>
      <rPr>
        <sz val="10"/>
        <rFont val="宋体"/>
        <charset val="134"/>
        <scheme val="minor"/>
      </rPr>
      <t>温室大棚2座共2800平米，DN75PE管420米、DN63PE管72米、DN20PE管690米，阀门井3座，喷头210个，取水口一座，沉砂池一座，20立方蓄水池一座150米，水源保护地警示牌一个，路面破除修复30平米，土石方开挖回填1890立方，铁丝围栏等。</t>
    </r>
    <r>
      <rPr>
        <b/>
        <sz val="10"/>
        <rFont val="宋体"/>
        <charset val="134"/>
        <scheme val="minor"/>
      </rPr>
      <t>可行性：</t>
    </r>
    <r>
      <rPr>
        <sz val="10"/>
        <rFont val="宋体"/>
        <charset val="134"/>
        <scheme val="minor"/>
      </rPr>
      <t>实施该项目促使转变原有粗放的生产生活方式，也将有效提高资源利用效率，减少生态环境破坏，相关特色产业也将得到健康持续的发展，促进。</t>
    </r>
    <r>
      <rPr>
        <b/>
        <sz val="10"/>
        <rFont val="宋体"/>
        <charset val="134"/>
        <scheme val="minor"/>
      </rPr>
      <t>必要性：</t>
    </r>
    <r>
      <rPr>
        <sz val="10"/>
        <rFont val="宋体"/>
        <charset val="134"/>
        <scheme val="minor"/>
      </rPr>
      <t>传统的农业生产模式不仅生产效率低下，而且生产出来的产品种类单一，受季节性影响较大实施该项目很有必要。</t>
    </r>
    <r>
      <rPr>
        <b/>
        <sz val="10"/>
        <rFont val="宋体"/>
        <charset val="134"/>
        <scheme val="minor"/>
      </rPr>
      <t>经营主体：</t>
    </r>
    <r>
      <rPr>
        <sz val="10"/>
        <rFont val="宋体"/>
        <charset val="134"/>
        <scheme val="minor"/>
      </rPr>
      <t>村集体或农户</t>
    </r>
  </si>
  <si>
    <r>
      <rPr>
        <b/>
        <sz val="10"/>
        <rFont val="宋体"/>
        <charset val="134"/>
        <scheme val="minor"/>
      </rPr>
      <t>社会效益：</t>
    </r>
    <r>
      <rPr>
        <sz val="10"/>
        <rFont val="宋体"/>
        <charset val="134"/>
        <scheme val="minor"/>
      </rPr>
      <t xml:space="preserve">提升改造贡日村温室大棚，盘活项目；
</t>
    </r>
    <r>
      <rPr>
        <b/>
        <sz val="10"/>
        <rFont val="宋体"/>
        <charset val="134"/>
        <scheme val="minor"/>
      </rPr>
      <t>经济效益：</t>
    </r>
    <r>
      <rPr>
        <sz val="10"/>
        <rFont val="宋体"/>
        <charset val="134"/>
        <scheme val="minor"/>
      </rPr>
      <t xml:space="preserve">贡日村90户369人，其中：脱贫户25户104人，种植药材或对外承租，增加村集体收入，引导群众参与项目建设增加务工现金收入，年均收益约39万元。
</t>
    </r>
  </si>
  <si>
    <r>
      <rPr>
        <sz val="10"/>
        <rFont val="宋体"/>
        <charset val="134"/>
        <scheme val="minor"/>
      </rPr>
      <t xml:space="preserve">已完成概算批复
</t>
    </r>
    <r>
      <rPr>
        <b/>
        <sz val="10"/>
        <rFont val="宋体"/>
        <charset val="134"/>
        <scheme val="minor"/>
      </rPr>
      <t>（墨发改〔2023〕85号）。</t>
    </r>
  </si>
  <si>
    <t>产业基础设施配套
示范引领村</t>
  </si>
  <si>
    <t>墨脱县背崩乡乡村旅游产业配套设施建设项目</t>
  </si>
  <si>
    <t>格林村、巴登村</t>
  </si>
  <si>
    <r>
      <rPr>
        <b/>
        <sz val="10"/>
        <rFont val="宋体"/>
        <charset val="134"/>
        <scheme val="minor"/>
      </rPr>
      <t>建设内容：</t>
    </r>
    <r>
      <rPr>
        <sz val="10"/>
        <rFont val="宋体"/>
        <charset val="134"/>
        <scheme val="minor"/>
      </rPr>
      <t xml:space="preserve">格林村新建公共厕所75.54平方米、挡土墙309.07立方米、采购一幢可移动式公共厕所及总体附属工程等；巴登村新建公共厕所86.13平方米附属工程等。
</t>
    </r>
    <r>
      <rPr>
        <b/>
        <sz val="10"/>
        <rFont val="宋体"/>
        <charset val="134"/>
        <scheme val="minor"/>
      </rPr>
      <t>可行性：</t>
    </r>
    <r>
      <rPr>
        <sz val="10"/>
        <rFont val="宋体"/>
        <charset val="134"/>
        <scheme val="minor"/>
      </rPr>
      <t xml:space="preserve">截至目前格林村、巴登村游客接待量约3.5万余人次，该项目可有效的提高格林村、巴登村旅游产业配套设施，进一步完善旅游服务质量，增加地方群众就业，吸引外来投资，改善旅游环境，吸引游客住宿，带动销售农副产品增加当地老百姓的收入，为创建“旅游名县”奠定了基础。
</t>
    </r>
    <r>
      <rPr>
        <b/>
        <sz val="10"/>
        <rFont val="宋体"/>
        <charset val="134"/>
        <scheme val="minor"/>
      </rPr>
      <t>必要性：</t>
    </r>
    <r>
      <rPr>
        <sz val="10"/>
        <rFont val="宋体"/>
        <charset val="134"/>
        <scheme val="minor"/>
      </rPr>
      <t xml:space="preserve">依托背崩乡自然生态、地理条件，依托墨脱县背崩乡格林村汽车帐篷营地这一“网红打卡地”，适度发展旅游产业规模，实现农旅规模化经营，提升产业发展效益。发展农旅经济，改善当地的旅游环境，提高旅游服务水平，增加游客量，增加旅游收入，同时为项目所在地区农牧民提供就业和创业机会，带动第三产业发展。借墨脱县旅游产业大力发展的东风，提升旅游文化产业服务质量，增加村民经济收入，拓宽村民增收致富渠道很有必要。
</t>
    </r>
    <r>
      <rPr>
        <b/>
        <sz val="10"/>
        <rFont val="宋体"/>
        <charset val="134"/>
        <scheme val="minor"/>
      </rPr>
      <t>经营主体：</t>
    </r>
    <r>
      <rPr>
        <sz val="10"/>
        <rFont val="宋体"/>
        <charset val="134"/>
        <scheme val="minor"/>
      </rPr>
      <t>村集体</t>
    </r>
  </si>
  <si>
    <r>
      <rPr>
        <b/>
        <sz val="10"/>
        <rFont val="宋体"/>
        <charset val="134"/>
        <scheme val="minor"/>
      </rPr>
      <t>社会效益：</t>
    </r>
    <r>
      <rPr>
        <sz val="10"/>
        <rFont val="宋体"/>
        <charset val="134"/>
        <scheme val="minor"/>
      </rPr>
      <t xml:space="preserve">配套旅游产业基础设施，促进旅游产业发展；
</t>
    </r>
    <r>
      <rPr>
        <b/>
        <sz val="10"/>
        <rFont val="宋体"/>
        <charset val="134"/>
        <scheme val="minor"/>
      </rPr>
      <t>经济效益：</t>
    </r>
    <r>
      <rPr>
        <sz val="10"/>
        <rFont val="宋体"/>
        <charset val="134"/>
        <scheme val="minor"/>
      </rPr>
      <t>为格林村、巴登村70户303人，其中脱贫户10户44人，通过本项目进一步增加游客客流量为格林村现有36间民宿，客房单价300元/间，年经营天数365天，全年入住率75%，年经营收入197.1万元，餐饮人均消费标准60元/人，旺季销售次数30次/天，淡季销售次数15次/天，餐饮年销售收入80万元。游客服务中心,将直接增加当地的就业岗位约增致42人，月工资3000元，年工资性福利约126万元。农特产销售量增致90余万元，茶青销售量可增至65余万元，合计年收入预测可达521.9万元/年。该部分收入除去民宿及游客接待中心的正常开支外，一部分收入将为当地村民带来分红增收。</t>
    </r>
  </si>
  <si>
    <t>产业基础设施配套
示范引领村
旅游节点村
宜居宜业和美村庄项目</t>
  </si>
  <si>
    <t>墨脱县茶厂电力配套设施提质项目</t>
  </si>
  <si>
    <t>墨脱镇、德兴乡、背崩村</t>
  </si>
  <si>
    <r>
      <rPr>
        <b/>
        <sz val="10"/>
        <rFont val="宋体"/>
        <charset val="134"/>
        <scheme val="minor"/>
      </rPr>
      <t>建设内容：</t>
    </r>
    <r>
      <rPr>
        <sz val="10"/>
        <rFont val="宋体"/>
        <charset val="134"/>
        <scheme val="minor"/>
      </rPr>
      <t xml:space="preserve">拉贡茶厂用电负荷由630千瓦提升至2700千瓦；荷扎茶厂用电负荷由400千瓦提升至1600千瓦；背崩茶厂用电负荷由400千瓦提升至1400千瓦，主要建设内容为：配套变压器3台、缆线2600余米、配电柜24台等内容。
</t>
    </r>
    <r>
      <rPr>
        <b/>
        <sz val="10"/>
        <rFont val="宋体"/>
        <charset val="134"/>
        <scheme val="minor"/>
      </rPr>
      <t>可行性：</t>
    </r>
    <r>
      <rPr>
        <sz val="10"/>
        <rFont val="宋体"/>
        <charset val="134"/>
        <scheme val="minor"/>
      </rPr>
      <t>一是墨脱县110千伏电力项目即将竣工，输电总功率将大力提升，经与国网公司沟通协调，同意我县按需配备茶叶等农产品加工设备及电力设施。二是项目实施点水、路、讯、网等基础设施齐全，可保障该项目实施条件；三是新配置的茶叶加工设备可消纳该项目实施后的电力功率，确保不会浪费产能。</t>
    </r>
    <r>
      <rPr>
        <b/>
        <sz val="10"/>
        <rFont val="宋体"/>
        <charset val="134"/>
        <scheme val="minor"/>
      </rPr>
      <t xml:space="preserve">
必要性：</t>
    </r>
    <r>
      <rPr>
        <sz val="10"/>
        <rFont val="宋体"/>
        <charset val="134"/>
        <scheme val="minor"/>
      </rPr>
      <t xml:space="preserve">该项目主要用于提升改造背崩乡、墨脱镇和德兴乡的茶叶加工电力设施。由于之前全县电力总功率较小，配备电力设施功率都按最简单设备配置，现在已经远远满足不了新产能及新增设备的需求，尤其是自动化生产线项目的电力需求。一是拉贡茶厂正在实施设备提升改造项目，改造后设备用电需求将扩增至2400千瓦以上；二是荷扎茶厂正在实施设备提升改造项目，改造后用电需求将增至1400千瓦左右；三是背崩茶厂需要1200千瓦以上电力才能启动藏茶自动生产线。以上三个厂的现有电力设施都满足不了设备需求，故急需实施该项目。
 </t>
    </r>
    <r>
      <rPr>
        <b/>
        <sz val="10"/>
        <rFont val="宋体"/>
        <charset val="134"/>
        <scheme val="minor"/>
      </rPr>
      <t>经营主体：</t>
    </r>
    <r>
      <rPr>
        <sz val="10"/>
        <rFont val="宋体"/>
        <charset val="134"/>
        <scheme val="minor"/>
      </rPr>
      <t>茶企</t>
    </r>
  </si>
  <si>
    <r>
      <rPr>
        <b/>
        <sz val="10"/>
        <rFont val="宋体"/>
        <charset val="134"/>
        <scheme val="minor"/>
      </rPr>
      <t>社会效益：</t>
    </r>
    <r>
      <rPr>
        <sz val="10"/>
        <rFont val="宋体"/>
        <charset val="134"/>
        <scheme val="minor"/>
      </rPr>
      <t xml:space="preserve">对茶厂用电设施及厂房室内外供电线路进行升级，保障茶企满负荷运转，强化茶青收购能力和产量提升能力。
</t>
    </r>
    <r>
      <rPr>
        <b/>
        <sz val="10"/>
        <rFont val="宋体"/>
        <charset val="134"/>
        <scheme val="minor"/>
      </rPr>
      <t>经济效益：</t>
    </r>
    <r>
      <rPr>
        <sz val="10"/>
        <rFont val="宋体"/>
        <charset val="134"/>
        <scheme val="minor"/>
      </rPr>
      <t>一是项目实施期间直接带动群众增加运输、劳务等收入约10万元；二是该项目属于辅助提升加工厂运营能力的产业项目，不便直接计算经济收益。总体可带动墨脱镇、背崩乡、德兴乡940户3897人增收，其中含脱贫户160户。涉及到的三处茶叶加工厂覆盖茶园面积达约1.3万亩，实施该项目后，加工厂产能将得到极大的提升改善，经测算，可间接带动群众茶青增收1000余万元。</t>
    </r>
  </si>
  <si>
    <t>正在编制预算</t>
  </si>
  <si>
    <t>墨脱县帮辛乡茶叶加工厂设备采购项目</t>
  </si>
  <si>
    <t>帮辛乡</t>
  </si>
  <si>
    <r>
      <rPr>
        <b/>
        <sz val="10"/>
        <rFont val="宋体"/>
        <charset val="134"/>
        <scheme val="minor"/>
      </rPr>
      <t>建设内容：</t>
    </r>
    <r>
      <rPr>
        <sz val="10"/>
        <rFont val="宋体"/>
        <charset val="134"/>
        <scheme val="minor"/>
      </rPr>
      <t xml:space="preserve">新增茗茶加工生产线1套（含白茶、红茶和乌龙茶各一条），其中含有摇青机8台、揉捻机4台、链条烘干机2台、柜式烘干机3台、茶叶自动萎调槽7个、茶叶风选机1台、抖筛选机1台等相关设备。
</t>
    </r>
    <r>
      <rPr>
        <b/>
        <sz val="10"/>
        <rFont val="宋体"/>
        <charset val="134"/>
        <scheme val="minor"/>
      </rPr>
      <t>可行性：一是</t>
    </r>
    <r>
      <rPr>
        <sz val="10"/>
        <rFont val="宋体"/>
        <charset val="134"/>
        <scheme val="minor"/>
      </rPr>
      <t>即将建成的帮辛乡茶叶加工厂总面积约800平方米，空间足够实施该项目；</t>
    </r>
    <r>
      <rPr>
        <b/>
        <sz val="10"/>
        <rFont val="宋体"/>
        <charset val="134"/>
        <scheme val="minor"/>
      </rPr>
      <t>二是</t>
    </r>
    <r>
      <rPr>
        <sz val="10"/>
        <rFont val="宋体"/>
        <charset val="134"/>
        <scheme val="minor"/>
      </rPr>
      <t>该工厂已通水电讯网，硬化公路将于2024年3月初通，基础设施齐全；</t>
    </r>
    <r>
      <rPr>
        <b/>
        <sz val="10"/>
        <rFont val="宋体"/>
        <charset val="134"/>
        <scheme val="minor"/>
      </rPr>
      <t>三是</t>
    </r>
    <r>
      <rPr>
        <sz val="10"/>
        <rFont val="宋体"/>
        <charset val="134"/>
        <scheme val="minor"/>
      </rPr>
      <t>该乡茶园总面积2445亩，可采茶园面积较大，搬迁后群众由于无地可种，大部分劳动力将在采茶季节集中返回采茶，能为工厂稳定提供茶青；</t>
    </r>
    <r>
      <rPr>
        <b/>
        <sz val="10"/>
        <rFont val="宋体"/>
        <charset val="134"/>
        <scheme val="minor"/>
      </rPr>
      <t>四是</t>
    </r>
    <r>
      <rPr>
        <sz val="10"/>
        <rFont val="宋体"/>
        <charset val="134"/>
        <scheme val="minor"/>
      </rPr>
      <t xml:space="preserve">我县已对接多家意向承租企业，确保该项目实施后资产不会闲置。
</t>
    </r>
    <r>
      <rPr>
        <b/>
        <sz val="10"/>
        <rFont val="宋体"/>
        <charset val="134"/>
        <scheme val="minor"/>
      </rPr>
      <t>必要性：</t>
    </r>
    <r>
      <rPr>
        <sz val="10"/>
        <rFont val="宋体"/>
        <charset val="134"/>
        <scheme val="minor"/>
      </rPr>
      <t xml:space="preserve">墨脱县现有茶园103个，总面积1.9万亩，茗茶茶青出产能力为5—8万斤/天，出产时间为3月初至10月初，主要集中出产季节为4月至5月，劳动力充足情况下，峰期产量可达10万斤/天（目前各企业正积极从县外、区外引入采茶工）。墨脱茶每年机采或修剪2—3次，大茶茶青出产能力为10万斤/天，时间为6月下旬至11月底，主要集中出产时间为7月、8月、10月、11月，最高峰值可达50万斤/天。墨脱县现有茶叶加工企业6家，投入生产的杀青点6个，正在建设安装加工生产线的杀青点4个，预计2024年3月建成后将达到：茗茶连续处理能力为1.5万斤/天，最高峰值可达2万斤/天；大茶茶青连续处理能力为1万斤/天，峰值可达2万斤/天。巨大的茶青产能和有限的茶叶加工产能之间相矛盾，且随着墨脱县践行改革开放，茶叶销售市场已快速打开，反过来刺激茶青产量迅猛提升，此矛盾将日益突出。
帮辛全乡茶园总面积2445亩，由于帮辛乡远离其他茶叶加工厂（或杀青点），加上路况恶劣原因，之前只能依靠一间面积不到200平方米的临时铁皮房加工茶青，2021年销售茶青已突破100万元。自2023年开始，加工作坊废弃，完全依赖群众自采自制，茶产业收入锐减至10万元以下。即将建成的帮辛乡茶叶加工厂总面积约800平方米，急需添置新的茗茶生产线。若此项目实施成功，将大大缓解帮辛乡片区茶青加工难题，每年可增加群众茶青收入300万元以上，增加务工、运输等收入30万元以上。                                                                                                                               
</t>
    </r>
    <r>
      <rPr>
        <b/>
        <sz val="10"/>
        <rFont val="宋体"/>
        <charset val="134"/>
        <scheme val="minor"/>
      </rPr>
      <t>经营主体：</t>
    </r>
    <r>
      <rPr>
        <sz val="10"/>
        <rFont val="宋体"/>
        <charset val="134"/>
        <scheme val="minor"/>
      </rPr>
      <t>村集体+茶企</t>
    </r>
  </si>
  <si>
    <r>
      <rPr>
        <b/>
        <sz val="10"/>
        <rFont val="宋体"/>
        <charset val="134"/>
        <scheme val="minor"/>
      </rPr>
      <t>社会效益：一是</t>
    </r>
    <r>
      <rPr>
        <sz val="10"/>
        <rFont val="宋体"/>
        <charset val="134"/>
        <scheme val="minor"/>
      </rPr>
      <t>提高帮辛乡茶青加工能力，增加群众收入，提升群众的获得感和幸福感；</t>
    </r>
    <r>
      <rPr>
        <b/>
        <sz val="10"/>
        <rFont val="宋体"/>
        <charset val="134"/>
        <scheme val="minor"/>
      </rPr>
      <t>二是</t>
    </r>
    <r>
      <rPr>
        <sz val="10"/>
        <rFont val="宋体"/>
        <charset val="134"/>
        <scheme val="minor"/>
      </rPr>
      <t xml:space="preserve">为全社会提供高品质茶叶，避免优质茶青白白浪费。
</t>
    </r>
    <r>
      <rPr>
        <b/>
        <sz val="10"/>
        <rFont val="宋体"/>
        <charset val="134"/>
        <scheme val="minor"/>
      </rPr>
      <t>经济效益：一是</t>
    </r>
    <r>
      <rPr>
        <sz val="10"/>
        <rFont val="宋体"/>
        <charset val="134"/>
        <scheme val="minor"/>
      </rPr>
      <t>项目实施期间直接带动群众增加运输、劳务等收入约10万元；</t>
    </r>
    <r>
      <rPr>
        <b/>
        <sz val="10"/>
        <rFont val="宋体"/>
        <charset val="134"/>
        <scheme val="minor"/>
      </rPr>
      <t>二是</t>
    </r>
    <r>
      <rPr>
        <sz val="10"/>
        <rFont val="宋体"/>
        <charset val="134"/>
        <scheme val="minor"/>
      </rPr>
      <t>项目建成后，每年增加村集体固定分红约25万元；</t>
    </r>
    <r>
      <rPr>
        <b/>
        <sz val="10"/>
        <rFont val="宋体"/>
        <charset val="134"/>
        <scheme val="minor"/>
      </rPr>
      <t>三是</t>
    </r>
    <r>
      <rPr>
        <sz val="10"/>
        <rFont val="宋体"/>
        <charset val="134"/>
        <scheme val="minor"/>
      </rPr>
      <t>增加群众茶青收入不少于300万元；</t>
    </r>
    <r>
      <rPr>
        <b/>
        <sz val="10"/>
        <rFont val="宋体"/>
        <charset val="134"/>
        <scheme val="minor"/>
      </rPr>
      <t>四是</t>
    </r>
    <r>
      <rPr>
        <sz val="10"/>
        <rFont val="宋体"/>
        <charset val="134"/>
        <scheme val="minor"/>
      </rPr>
      <t>带动本地群众就业，每年增加工资性收入约20万元；</t>
    </r>
    <r>
      <rPr>
        <b/>
        <sz val="10"/>
        <rFont val="宋体"/>
        <charset val="134"/>
        <scheme val="minor"/>
      </rPr>
      <t>五是</t>
    </r>
    <r>
      <rPr>
        <sz val="10"/>
        <rFont val="宋体"/>
        <charset val="134"/>
        <scheme val="minor"/>
      </rPr>
      <t>增加企业收入不少于100万元；</t>
    </r>
    <r>
      <rPr>
        <b/>
        <sz val="10"/>
        <rFont val="宋体"/>
        <charset val="134"/>
        <scheme val="minor"/>
      </rPr>
      <t>六是</t>
    </r>
    <r>
      <rPr>
        <sz val="10"/>
        <rFont val="宋体"/>
        <charset val="134"/>
        <scheme val="minor"/>
      </rPr>
      <t>增加本县利税等收入。辐射带动帮辛乡277户1233人增收，其中含脱贫户67户321人。</t>
    </r>
  </si>
  <si>
    <t>墨脱县格林村加工厂道路硬化建设项目</t>
  </si>
  <si>
    <t>格林村</t>
  </si>
  <si>
    <r>
      <rPr>
        <b/>
        <sz val="10"/>
        <rFont val="宋体"/>
        <charset val="134"/>
        <scheme val="minor"/>
      </rPr>
      <t>建设内容：</t>
    </r>
    <r>
      <rPr>
        <sz val="10"/>
        <rFont val="宋体"/>
        <charset val="134"/>
        <scheme val="minor"/>
      </rPr>
      <t xml:space="preserve">新建硬化道路135米（道路宽度3.5米），土石方工程1项、排水工程1项及其配套附属设施工程。
</t>
    </r>
    <r>
      <rPr>
        <b/>
        <sz val="10"/>
        <rFont val="宋体"/>
        <charset val="134"/>
        <scheme val="minor"/>
      </rPr>
      <t>可行性：一是</t>
    </r>
    <r>
      <rPr>
        <sz val="10"/>
        <rFont val="宋体"/>
        <charset val="134"/>
        <scheme val="minor"/>
      </rPr>
      <t>该项目实施点为原有村庄至加工厂之间的道路，可确保用地手续能完善；</t>
    </r>
    <r>
      <rPr>
        <b/>
        <sz val="10"/>
        <rFont val="宋体"/>
        <charset val="134"/>
        <scheme val="minor"/>
      </rPr>
      <t>二是</t>
    </r>
    <r>
      <rPr>
        <sz val="10"/>
        <rFont val="宋体"/>
        <charset val="134"/>
        <scheme val="minor"/>
      </rPr>
      <t xml:space="preserve">保障道路交通 ，有助于提高工作效率，做好企业服务工作，营造和谐融洽的营商环境。 </t>
    </r>
    <r>
      <rPr>
        <b/>
        <sz val="10"/>
        <rFont val="宋体"/>
        <charset val="134"/>
        <scheme val="minor"/>
      </rPr>
      <t xml:space="preserve">                                                                                                          
必要性：</t>
    </r>
    <r>
      <rPr>
        <sz val="10"/>
        <rFont val="宋体"/>
        <charset val="134"/>
        <scheme val="minor"/>
      </rPr>
      <t xml:space="preserve">该路段连接的厂房原为废弃养鸡场，2023年3月紧急改建成茶叶加工厂，由于道路泥泞不堪，加上有一定坡度，导致一切车辆（包括挖掘机和摩托车）都不能通行，所有原材料和成品输送全部靠人力完成。正是在此种情况下，该路段在2个月内完成了30余万元的茶青和60余万元的产品输运。随着格林村作为墨脱县网红打卡点，该厂房承担农副产品加工压力越来越大，发挥作用也越来越多。该道路硬化后将极大提高人员通行及货物运输能力，提高工作效率，群众、游客和茶企工作人员出行将更加便捷安全。                                                                                      
</t>
    </r>
    <r>
      <rPr>
        <b/>
        <sz val="10"/>
        <rFont val="宋体"/>
        <charset val="134"/>
        <scheme val="minor"/>
      </rPr>
      <t>经营主体：</t>
    </r>
    <r>
      <rPr>
        <sz val="10"/>
        <rFont val="宋体"/>
        <charset val="134"/>
        <scheme val="minor"/>
      </rPr>
      <t>村集体</t>
    </r>
  </si>
  <si>
    <r>
      <rPr>
        <b/>
        <sz val="10"/>
        <rFont val="宋体"/>
        <charset val="134"/>
        <scheme val="minor"/>
      </rPr>
      <t>社会效益：</t>
    </r>
    <r>
      <rPr>
        <sz val="10"/>
        <rFont val="宋体"/>
        <charset val="134"/>
        <scheme val="minor"/>
      </rPr>
      <t xml:space="preserve">方便农牧民群众和茶企相关工作人员进出，提高茶青运输效率和工作效率，保证茶青质量。
</t>
    </r>
    <r>
      <rPr>
        <b/>
        <sz val="10"/>
        <rFont val="宋体"/>
        <charset val="134"/>
        <scheme val="minor"/>
      </rPr>
      <t>经济效益：一是</t>
    </r>
    <r>
      <rPr>
        <sz val="10"/>
        <rFont val="宋体"/>
        <charset val="134"/>
        <scheme val="minor"/>
      </rPr>
      <t>项目实施期间将直接带动群众增收30万余元；</t>
    </r>
    <r>
      <rPr>
        <b/>
        <sz val="10"/>
        <rFont val="宋体"/>
        <charset val="134"/>
        <scheme val="minor"/>
      </rPr>
      <t>二是</t>
    </r>
    <r>
      <rPr>
        <sz val="10"/>
        <rFont val="宋体"/>
        <charset val="134"/>
        <scheme val="minor"/>
      </rPr>
      <t>项目实施后，将极大改善通行条件，间接带动群众通过售卖农副产品增收。带动格林村32户118人增收，其中含脱贫户3户7人，并且建设完成后的生产道路可作为旅游步道、促进乡村旅游发展，让游客增加制茶体验，增加群众经济收入。</t>
    </r>
  </si>
  <si>
    <t>正在办理林草核点</t>
  </si>
  <si>
    <r>
      <rPr>
        <sz val="10"/>
        <rFont val="宋体"/>
        <charset val="134"/>
        <scheme val="minor"/>
      </rPr>
      <t xml:space="preserve">产业基础设施配套
示范引领村
</t>
    </r>
    <r>
      <rPr>
        <b/>
        <sz val="10"/>
        <rFont val="宋体"/>
        <charset val="134"/>
        <scheme val="minor"/>
      </rPr>
      <t>旅游节点村</t>
    </r>
  </si>
  <si>
    <t>墨脱县德尔贡村林下资源种植项目</t>
  </si>
  <si>
    <r>
      <rPr>
        <b/>
        <sz val="10"/>
        <rFont val="宋体"/>
        <charset val="134"/>
        <scheme val="minor"/>
      </rPr>
      <t>建设内容：</t>
    </r>
    <r>
      <rPr>
        <sz val="10"/>
        <rFont val="宋体"/>
        <charset val="134"/>
        <scheme val="minor"/>
      </rPr>
      <t>种植185亩林下菌类（羊肚菌为主），新建网围栏2300米、灌溉工程1项、薄膜、拱架等配套附属设施。</t>
    </r>
    <r>
      <rPr>
        <b/>
        <sz val="10"/>
        <rFont val="宋体"/>
        <charset val="134"/>
        <scheme val="minor"/>
      </rPr>
      <t>可行性：一是</t>
    </r>
    <r>
      <rPr>
        <sz val="10"/>
        <rFont val="宋体"/>
        <charset val="134"/>
        <scheme val="minor"/>
      </rPr>
      <t>墨脱气候比较潮湿，常年有三分之二是雨天，十分适合菌类生长和繁殖；</t>
    </r>
    <r>
      <rPr>
        <b/>
        <sz val="10"/>
        <rFont val="宋体"/>
        <charset val="134"/>
        <scheme val="minor"/>
      </rPr>
      <t>二是</t>
    </r>
    <r>
      <rPr>
        <sz val="10"/>
        <rFont val="宋体"/>
        <charset val="134"/>
        <scheme val="minor"/>
      </rPr>
      <t>项目选址均为林地，土壤比较肥沃，水源可以保障，适合种植林下菌类；</t>
    </r>
    <r>
      <rPr>
        <b/>
        <sz val="10"/>
        <rFont val="宋体"/>
        <charset val="134"/>
        <scheme val="minor"/>
      </rPr>
      <t>三是</t>
    </r>
    <r>
      <rPr>
        <sz val="10"/>
        <rFont val="宋体"/>
        <charset val="134"/>
        <scheme val="minor"/>
      </rPr>
      <t xml:space="preserve">因地制宜发展林下资源种植经济，有助于拓宽产业发展道路，激发林下资源经济发展潜力，打造林下农牧特色产业品牌。
</t>
    </r>
    <r>
      <rPr>
        <b/>
        <sz val="10"/>
        <rFont val="宋体"/>
        <charset val="134"/>
        <scheme val="minor"/>
      </rPr>
      <t>必要性：</t>
    </r>
    <r>
      <rPr>
        <sz val="10"/>
        <rFont val="宋体"/>
        <charset val="134"/>
        <scheme val="minor"/>
      </rPr>
      <t xml:space="preserve">该项目覆盖范围为四个村，其中包括甘登村和波东村两个抵边搬迁村，受法律政策限制，这两个村周边无法开垦农田，只能依靠发展林下经济增加收入。该项目的实施可以带动农牧民群众增收，促进农牧民群众就业，推动乡村振兴。 
</t>
    </r>
    <r>
      <rPr>
        <b/>
        <sz val="10"/>
        <rFont val="宋体"/>
        <charset val="134"/>
        <scheme val="minor"/>
      </rPr>
      <t>经营主体：</t>
    </r>
    <r>
      <rPr>
        <sz val="10"/>
        <rFont val="宋体"/>
        <charset val="134"/>
        <scheme val="minor"/>
      </rPr>
      <t>村集体</t>
    </r>
  </si>
  <si>
    <r>
      <rPr>
        <b/>
        <sz val="10"/>
        <rFont val="宋体"/>
        <charset val="134"/>
        <scheme val="minor"/>
      </rPr>
      <t xml:space="preserve">社会效益： </t>
    </r>
    <r>
      <rPr>
        <sz val="10"/>
        <rFont val="宋体"/>
        <charset val="134"/>
        <scheme val="minor"/>
      </rPr>
      <t xml:space="preserve">通过发展林下资源种植经济， 拓宽群众增收渠道，促进乡村振兴。  </t>
    </r>
    <r>
      <rPr>
        <b/>
        <sz val="10"/>
        <rFont val="宋体"/>
        <charset val="134"/>
        <scheme val="minor"/>
      </rPr>
      <t xml:space="preserve">                                                   经济效益：</t>
    </r>
    <r>
      <rPr>
        <sz val="10"/>
        <rFont val="宋体"/>
        <charset val="134"/>
        <scheme val="minor"/>
      </rPr>
      <t>实施该项目可以带动格林村、德尔贡村、波东村及甘登村4个村共计197户784人增收，其中含脱贫户39户120人，通过种植林下菌类，以羊肚菌为主，预计群众增收可达200余万元。</t>
    </r>
  </si>
  <si>
    <t>正在办理预算审核</t>
  </si>
  <si>
    <t>墨脱县墨脱镇旅游民宿建设项目</t>
  </si>
  <si>
    <t>巴日村、朗杰岗村、亚让村</t>
  </si>
  <si>
    <r>
      <rPr>
        <b/>
        <sz val="10"/>
        <rFont val="宋体"/>
        <charset val="134"/>
        <scheme val="minor"/>
      </rPr>
      <t>建设内容：</t>
    </r>
    <r>
      <rPr>
        <sz val="10"/>
        <rFont val="宋体"/>
        <charset val="134"/>
        <scheme val="minor"/>
      </rPr>
      <t>巴日村6户民房进行民族风格民宿改造，朗杰岗村1处农家乐改造，亚让村1处农家乐进行民宿改造及相关配套设施建设等工程。</t>
    </r>
    <r>
      <rPr>
        <b/>
        <sz val="10"/>
        <rFont val="宋体"/>
        <charset val="134"/>
        <scheme val="minor"/>
      </rPr>
      <t>可行性：一是</t>
    </r>
    <r>
      <rPr>
        <sz val="10"/>
        <rFont val="宋体"/>
        <charset val="134"/>
        <scheme val="minor"/>
      </rPr>
      <t>县农业农村局已与项目涉及的村委会和农户充分沟通，并商定了改造方案和建成后收入分成模式；</t>
    </r>
    <r>
      <rPr>
        <b/>
        <sz val="10"/>
        <rFont val="宋体"/>
        <charset val="134"/>
        <scheme val="minor"/>
      </rPr>
      <t>二是</t>
    </r>
    <r>
      <rPr>
        <sz val="10"/>
        <rFont val="宋体"/>
        <charset val="134"/>
        <scheme val="minor"/>
      </rPr>
      <t xml:space="preserve">墨脱县具备丰富的旅游资源，截至2023年8月底，墨脱县当年已经接待游客31万人，全县总共只有2000个床位，该项目实施后会确保产生经济效益，有利于提升我县旅游服务水平，助力打造墨脱旅游名片。                                                                     
</t>
    </r>
    <r>
      <rPr>
        <b/>
        <sz val="10"/>
        <rFont val="宋体"/>
        <charset val="134"/>
        <scheme val="minor"/>
      </rPr>
      <t>必要性：</t>
    </r>
    <r>
      <rPr>
        <sz val="10"/>
        <rFont val="宋体"/>
        <charset val="134"/>
        <scheme val="minor"/>
      </rPr>
      <t xml:space="preserve">墨脱县具备丰富的旅游资源，截至2023年8月底，当年已经接待游客31万人，而全县总共只有1000多间客房，约2000个床位（含各村民宿）。巨大的游客资源和捉襟见肘的接待能力严重不匹配，每逢双号进县日及小长假，墨脱县约有超过一半游客无房可住，亟待增加客房数量。实施该项目有利于打造墨脱县美丽宜居示范村庄样板，为前来墨脱游玩的旅客提供舒适的居住条件，助力打造墨脱县旅游名片，进一步激发墨脱乡村旅游发展潜力。同时可以带动农牧民群众增收，促进农牧民群众就业，推动乡村振兴。                                                                                        
</t>
    </r>
    <r>
      <rPr>
        <b/>
        <sz val="10"/>
        <rFont val="宋体"/>
        <charset val="134"/>
        <scheme val="minor"/>
      </rPr>
      <t>经营主体：</t>
    </r>
    <r>
      <rPr>
        <sz val="10"/>
        <rFont val="宋体"/>
        <charset val="134"/>
        <scheme val="minor"/>
      </rPr>
      <t>农户+村集体+旅游企业</t>
    </r>
  </si>
  <si>
    <r>
      <rPr>
        <b/>
        <sz val="10"/>
        <rFont val="宋体"/>
        <charset val="134"/>
        <scheme val="minor"/>
      </rPr>
      <t>社会效益：</t>
    </r>
    <r>
      <rPr>
        <sz val="10"/>
        <rFont val="宋体"/>
        <charset val="134"/>
        <scheme val="minor"/>
      </rPr>
      <t>对墨脱镇进行民宿改造，</t>
    </r>
    <r>
      <rPr>
        <b/>
        <sz val="10"/>
        <rFont val="宋体"/>
        <charset val="134"/>
        <scheme val="minor"/>
      </rPr>
      <t>一是</t>
    </r>
    <r>
      <rPr>
        <sz val="10"/>
        <rFont val="宋体"/>
        <charset val="134"/>
        <scheme val="minor"/>
      </rPr>
      <t>改善游客住宿条件，提升接待能力，缓解全县接待压力；</t>
    </r>
    <r>
      <rPr>
        <b/>
        <sz val="10"/>
        <rFont val="宋体"/>
        <charset val="134"/>
        <scheme val="minor"/>
      </rPr>
      <t>二是</t>
    </r>
    <r>
      <rPr>
        <sz val="10"/>
        <rFont val="宋体"/>
        <charset val="134"/>
        <scheme val="minor"/>
      </rPr>
      <t xml:space="preserve">吸引游客登山眺望墨脱县城全景，打造新网红打卡点，挖掘乡村旅游潜力。
</t>
    </r>
    <r>
      <rPr>
        <b/>
        <sz val="10"/>
        <rFont val="宋体"/>
        <charset val="134"/>
        <scheme val="minor"/>
      </rPr>
      <t>经济效益：一是</t>
    </r>
    <r>
      <rPr>
        <sz val="10"/>
        <rFont val="宋体"/>
        <charset val="134"/>
        <scheme val="minor"/>
      </rPr>
      <t>项目实施期间可带动群众增收约45万元；</t>
    </r>
    <r>
      <rPr>
        <b/>
        <sz val="10"/>
        <rFont val="宋体"/>
        <charset val="134"/>
        <scheme val="minor"/>
      </rPr>
      <t>二是</t>
    </r>
    <r>
      <rPr>
        <sz val="10"/>
        <rFont val="宋体"/>
        <charset val="134"/>
        <scheme val="minor"/>
      </rPr>
      <t>民房改造后收入按6：4与村集体分成，预计6套民宿每年可增加村集体收入22.5万元，增加民宿所在地农户住宿收入33.75万元，餐饮收入60万元；</t>
    </r>
    <r>
      <rPr>
        <b/>
        <sz val="10"/>
        <rFont val="宋体"/>
        <charset val="134"/>
        <scheme val="minor"/>
      </rPr>
      <t>三是</t>
    </r>
    <r>
      <rPr>
        <sz val="10"/>
        <rFont val="宋体"/>
        <charset val="134"/>
        <scheme val="minor"/>
      </rPr>
      <t>两处农家乐经改造后，每年可为村集体带来固定分红10万余元，可为经营主体带来收入50万余元；</t>
    </r>
    <r>
      <rPr>
        <b/>
        <sz val="10"/>
        <rFont val="宋体"/>
        <charset val="134"/>
        <scheme val="minor"/>
      </rPr>
      <t>四是</t>
    </r>
    <r>
      <rPr>
        <sz val="10"/>
        <rFont val="宋体"/>
        <charset val="134"/>
        <scheme val="minor"/>
      </rPr>
      <t>带动全县农特产品销售收入约20万元。此项目可直接覆盖巴日村、朗杰岗村、亚让村114户490人，其中脱贫户29户123人，全面增加群众经营性收入、财产性收入和劳务收入，助力发展壮大村集体经济；间接带动全县农特产品销售等收入。</t>
    </r>
  </si>
  <si>
    <r>
      <rPr>
        <sz val="10"/>
        <rFont val="宋体"/>
        <charset val="134"/>
        <scheme val="minor"/>
      </rPr>
      <t xml:space="preserve">
示范引领村、</t>
    </r>
    <r>
      <rPr>
        <b/>
        <sz val="10"/>
        <rFont val="宋体"/>
        <charset val="134"/>
        <scheme val="minor"/>
      </rPr>
      <t>旅游节点村（巴日村）</t>
    </r>
    <r>
      <rPr>
        <sz val="10"/>
        <rFont val="宋体"/>
        <charset val="134"/>
        <scheme val="minor"/>
      </rPr>
      <t xml:space="preserve">
示范引领村（朗杰岗、亚让村）</t>
    </r>
  </si>
  <si>
    <t>墨脱县仁青崩周边特色旅游村庄-民宿改造项目</t>
  </si>
  <si>
    <t>墨脱村</t>
  </si>
  <si>
    <r>
      <rPr>
        <b/>
        <sz val="10"/>
        <rFont val="宋体"/>
        <charset val="134"/>
        <scheme val="minor"/>
      </rPr>
      <t>建设内容：</t>
    </r>
    <r>
      <rPr>
        <sz val="10"/>
        <rFont val="宋体"/>
        <charset val="134"/>
        <scheme val="minor"/>
      </rPr>
      <t>提升改造4户民宿，改造建筑面积582㎡，院落面积190㎡等。</t>
    </r>
    <r>
      <rPr>
        <b/>
        <sz val="10"/>
        <rFont val="宋体"/>
        <charset val="134"/>
        <scheme val="minor"/>
      </rPr>
      <t>可行性：</t>
    </r>
    <r>
      <rPr>
        <sz val="10"/>
        <rFont val="宋体"/>
        <charset val="134"/>
        <scheme val="minor"/>
      </rPr>
      <t>墨脱县具备丰富的旅游资源，截至2023年8月底，墨脱县当年已经接待游客31万人，全县总共只有2000个床位，该项目实施后会确保产生经济效益，有利于提升我县旅游服务水平，助力打造墨脱旅游名片。</t>
    </r>
    <r>
      <rPr>
        <b/>
        <sz val="10"/>
        <rFont val="宋体"/>
        <charset val="134"/>
        <scheme val="minor"/>
      </rPr>
      <t xml:space="preserve"> 必要性：</t>
    </r>
    <r>
      <rPr>
        <sz val="10"/>
        <rFont val="宋体"/>
        <charset val="134"/>
        <scheme val="minor"/>
      </rPr>
      <t>结合墨脱县仁青崩旅游开发，进一步完善仁青崩旅游配套设施，吸引外来游客，增加仁青崩游客容量，促进民宿、餐饮、特产收入实施该项目很有必要。</t>
    </r>
    <r>
      <rPr>
        <b/>
        <sz val="10"/>
        <rFont val="宋体"/>
        <charset val="134"/>
        <scheme val="minor"/>
      </rPr>
      <t>经营主体：</t>
    </r>
    <r>
      <rPr>
        <sz val="10"/>
        <rFont val="宋体"/>
        <charset val="134"/>
        <scheme val="minor"/>
      </rPr>
      <t>村集体</t>
    </r>
  </si>
  <si>
    <r>
      <rPr>
        <b/>
        <sz val="10"/>
        <rFont val="宋体"/>
        <charset val="134"/>
        <scheme val="minor"/>
      </rPr>
      <t>社会效益：</t>
    </r>
    <r>
      <rPr>
        <sz val="10"/>
        <rFont val="宋体"/>
        <charset val="134"/>
        <scheme val="minor"/>
      </rPr>
      <t>创建墨脱县仁青崩特色旅游村庄，带动当地特色产业，促进乡村振兴。</t>
    </r>
    <r>
      <rPr>
        <b/>
        <sz val="10"/>
        <rFont val="宋体"/>
        <charset val="134"/>
        <scheme val="minor"/>
      </rPr>
      <t xml:space="preserve">
经济效益：</t>
    </r>
    <r>
      <rPr>
        <sz val="10"/>
        <rFont val="宋体"/>
        <charset val="134"/>
        <scheme val="minor"/>
      </rPr>
      <t>带动墨脱县2681户11036人，其中脱贫户666户2665人群众增收。</t>
    </r>
  </si>
  <si>
    <t>墨脱县墨脱镇亚让村茶产业配套提升项目</t>
  </si>
  <si>
    <t>亚让村</t>
  </si>
  <si>
    <r>
      <rPr>
        <b/>
        <sz val="10"/>
        <rFont val="宋体"/>
        <charset val="134"/>
        <scheme val="minor"/>
      </rPr>
      <t>建设内容：</t>
    </r>
    <r>
      <rPr>
        <sz val="10"/>
        <rFont val="宋体"/>
        <charset val="134"/>
        <scheme val="minor"/>
      </rPr>
      <t>1、新建挡土墙2461.60立方米；2、新建排水边沟2839.00米；3、新建直径0.5米钢筋砼圆管涵48米；4、道路硬化11137.19平方米；5、交通标志牌23套；6、波形护栏2844米。</t>
    </r>
    <r>
      <rPr>
        <b/>
        <sz val="10"/>
        <rFont val="宋体"/>
        <charset val="134"/>
        <scheme val="minor"/>
      </rPr>
      <t>可行性：</t>
    </r>
    <r>
      <rPr>
        <sz val="10"/>
        <rFont val="宋体"/>
        <charset val="134"/>
        <scheme val="minor"/>
      </rPr>
      <t>为亚让村500余亩茶叶配套产业道路，从而实现茶叶应采尽采，促进茶产业全面发展，简化茶园管护、采摘、运输，增加当地茶叶采摘量，辐射带动增加当地老百姓茶青出售收入。</t>
    </r>
    <r>
      <rPr>
        <b/>
        <sz val="10"/>
        <rFont val="宋体"/>
        <charset val="134"/>
        <scheme val="minor"/>
      </rPr>
      <t>必要性：</t>
    </r>
    <r>
      <rPr>
        <sz val="10"/>
        <rFont val="宋体"/>
        <charset val="134"/>
        <scheme val="minor"/>
      </rPr>
      <t>亚让村自然生态、地理条件，依托茶树种植等特色农业产业基础，适度发展旅游产业规模，实现农旅规模化经营，提升产业发展效益。发展农旅经济，将茶树资源加以开发和保护，借墨脱县旅游产业大力发展的东风，提升旅游文化产业服务质量，增加村民经济收入，拓宽村民增收致富渠道很有必要。</t>
    </r>
    <r>
      <rPr>
        <b/>
        <sz val="10"/>
        <rFont val="宋体"/>
        <charset val="134"/>
        <scheme val="minor"/>
      </rPr>
      <t>经营主体：</t>
    </r>
    <r>
      <rPr>
        <sz val="10"/>
        <rFont val="宋体"/>
        <charset val="134"/>
        <scheme val="minor"/>
      </rPr>
      <t>村集体。</t>
    </r>
  </si>
  <si>
    <r>
      <rPr>
        <b/>
        <sz val="10"/>
        <rFont val="宋体"/>
        <charset val="134"/>
        <scheme val="minor"/>
      </rPr>
      <t>社会效益：</t>
    </r>
    <r>
      <rPr>
        <sz val="10"/>
        <rFont val="宋体"/>
        <charset val="134"/>
        <scheme val="minor"/>
      </rPr>
      <t xml:space="preserve">便于群众在茶园内生产工作，采摘茶青；
</t>
    </r>
    <r>
      <rPr>
        <b/>
        <sz val="10"/>
        <rFont val="宋体"/>
        <charset val="134"/>
        <scheme val="minor"/>
      </rPr>
      <t>经济效益：</t>
    </r>
    <r>
      <rPr>
        <sz val="10"/>
        <rFont val="宋体"/>
        <charset val="134"/>
        <scheme val="minor"/>
      </rPr>
      <t>通过生产道路可作为旅游步道、群众休闲的基础设施。带动亚让村54户243人，其中脱贫户12户53人群众劳务、材料、运输增收约135万元，辐射带动茶青采摘量增加群众收入。</t>
    </r>
  </si>
  <si>
    <t>墨脱县地东村休闲产业建设项目</t>
  </si>
  <si>
    <t>地东村</t>
  </si>
  <si>
    <r>
      <rPr>
        <b/>
        <sz val="10"/>
        <color theme="1"/>
        <rFont val="宋体"/>
        <charset val="134"/>
        <scheme val="minor"/>
      </rPr>
      <t>建设内容：</t>
    </r>
    <r>
      <rPr>
        <sz val="10"/>
        <color theme="1"/>
        <rFont val="宋体"/>
        <charset val="134"/>
        <scheme val="minor"/>
      </rPr>
      <t>新建民宿（兼管理房）1栋756平方米、硬化铺装1项、绿化工程1项、水渠景观工程1项、安全防护栏480米、监控系统1项、宣传栏1项、给排水工程1项、电气工程1项及设备采购等配套附属设施工程。</t>
    </r>
    <r>
      <rPr>
        <b/>
        <sz val="10"/>
        <color theme="1"/>
        <rFont val="宋体"/>
        <charset val="134"/>
        <scheme val="minor"/>
      </rPr>
      <t>可行性：一是</t>
    </r>
    <r>
      <rPr>
        <sz val="10"/>
        <color theme="1"/>
        <rFont val="宋体"/>
        <charset val="134"/>
        <scheme val="minor"/>
      </rPr>
      <t>项目实施点土地属性为水面用地和村集体建设用地，可确保办理用地手续；</t>
    </r>
    <r>
      <rPr>
        <b/>
        <sz val="10"/>
        <color theme="1"/>
        <rFont val="宋体"/>
        <charset val="134"/>
        <scheme val="minor"/>
      </rPr>
      <t>二是</t>
    </r>
    <r>
      <rPr>
        <sz val="10"/>
        <color theme="1"/>
        <rFont val="宋体"/>
        <charset val="134"/>
        <scheme val="minor"/>
      </rPr>
      <t>该村水电路讯网设施齐全；</t>
    </r>
    <r>
      <rPr>
        <b/>
        <sz val="10"/>
        <color theme="1"/>
        <rFont val="宋体"/>
        <charset val="134"/>
        <scheme val="minor"/>
      </rPr>
      <t>三是</t>
    </r>
    <r>
      <rPr>
        <sz val="10"/>
        <color theme="1"/>
        <rFont val="宋体"/>
        <charset val="134"/>
        <scheme val="minor"/>
      </rPr>
      <t xml:space="preserve">该村处于雅下水电开发项目核心地带（但不在停建区征用范围），项目实施点周围约400亩地全部为雅下项目营地，常住人口不少于2万人，周边村营地约3万人，项目建成后运营收益客观；四是该村具备丰富的旅游资源，可助力打造墨脱旅游名县名片。
</t>
    </r>
    <r>
      <rPr>
        <b/>
        <sz val="10"/>
        <color theme="1"/>
        <rFont val="宋体"/>
        <charset val="134"/>
        <scheme val="minor"/>
      </rPr>
      <t>必要性：一是</t>
    </r>
    <r>
      <rPr>
        <sz val="10"/>
        <color theme="1"/>
        <rFont val="宋体"/>
        <charset val="134"/>
        <scheme val="minor"/>
      </rPr>
      <t>该村处于雅下水电开发项目核心地带，项目实施点周围约400亩地全部为雅下项目营地，常住人口不少于2万人，周边村营地约3万人，人均占用建设用地不足10平方米，该项目的实施有利于提升人居环境；</t>
    </r>
    <r>
      <rPr>
        <b/>
        <sz val="10"/>
        <color theme="1"/>
        <rFont val="宋体"/>
        <charset val="134"/>
        <scheme val="minor"/>
      </rPr>
      <t>二是</t>
    </r>
    <r>
      <rPr>
        <sz val="10"/>
        <color theme="1"/>
        <rFont val="宋体"/>
        <charset val="134"/>
        <scheme val="minor"/>
      </rPr>
      <t>实施该项目有利于打造墨脱县美丽宜居示范村庄样板，为周边常住人口及前来墨脱游玩的旅客提供舒适的居住条件，助力打造墨脱县旅游名县名片；</t>
    </r>
    <r>
      <rPr>
        <b/>
        <sz val="10"/>
        <color theme="1"/>
        <rFont val="宋体"/>
        <charset val="134"/>
        <scheme val="minor"/>
      </rPr>
      <t>三是</t>
    </r>
    <r>
      <rPr>
        <sz val="10"/>
        <color theme="1"/>
        <rFont val="宋体"/>
        <charset val="134"/>
        <scheme val="minor"/>
      </rPr>
      <t xml:space="preserve">进一步激发墨脱乡村旅游发展潜力。同时可以带动农牧民群众增收，促进农牧民群众就业，推动乡村振兴。                                                                                
</t>
    </r>
    <r>
      <rPr>
        <b/>
        <sz val="10"/>
        <color theme="1"/>
        <rFont val="宋体"/>
        <charset val="134"/>
        <scheme val="minor"/>
      </rPr>
      <t>经营主体：</t>
    </r>
    <r>
      <rPr>
        <sz val="10"/>
        <color theme="1"/>
        <rFont val="宋体"/>
        <charset val="134"/>
        <scheme val="minor"/>
      </rPr>
      <t>村集体</t>
    </r>
  </si>
  <si>
    <r>
      <rPr>
        <b/>
        <sz val="10"/>
        <color theme="1"/>
        <rFont val="宋体"/>
        <charset val="134"/>
        <scheme val="minor"/>
      </rPr>
      <t>社会效益：一是</t>
    </r>
    <r>
      <rPr>
        <sz val="10"/>
        <color theme="1"/>
        <rFont val="宋体"/>
        <charset val="134"/>
        <scheme val="minor"/>
      </rPr>
      <t>缓解墨脱县接待住宿压力；</t>
    </r>
    <r>
      <rPr>
        <b/>
        <sz val="10"/>
        <color theme="1"/>
        <rFont val="宋体"/>
        <charset val="134"/>
        <scheme val="minor"/>
      </rPr>
      <t>二是</t>
    </r>
    <r>
      <rPr>
        <sz val="10"/>
        <color theme="1"/>
        <rFont val="宋体"/>
        <charset val="134"/>
        <scheme val="minor"/>
      </rPr>
      <t>改善提升人居环境；</t>
    </r>
    <r>
      <rPr>
        <b/>
        <sz val="10"/>
        <color theme="1"/>
        <rFont val="宋体"/>
        <charset val="134"/>
        <scheme val="minor"/>
      </rPr>
      <t>三是</t>
    </r>
    <r>
      <rPr>
        <sz val="10"/>
        <color theme="1"/>
        <rFont val="宋体"/>
        <charset val="134"/>
        <scheme val="minor"/>
      </rPr>
      <t xml:space="preserve">助力发展乡村旅游经济， 拓宽群众增收渠道，促进乡村振兴。 
</t>
    </r>
    <r>
      <rPr>
        <b/>
        <sz val="10"/>
        <color theme="1"/>
        <rFont val="宋体"/>
        <charset val="134"/>
        <scheme val="minor"/>
      </rPr>
      <t>经济效益：一是</t>
    </r>
    <r>
      <rPr>
        <sz val="10"/>
        <color theme="1"/>
        <rFont val="宋体"/>
        <charset val="134"/>
        <scheme val="minor"/>
      </rPr>
      <t>项目建设期间带动群众增收约70万元；</t>
    </r>
    <r>
      <rPr>
        <b/>
        <sz val="10"/>
        <color theme="1"/>
        <rFont val="宋体"/>
        <charset val="134"/>
        <scheme val="minor"/>
      </rPr>
      <t>二是</t>
    </r>
    <r>
      <rPr>
        <sz val="10"/>
        <color theme="1"/>
        <rFont val="宋体"/>
        <charset val="134"/>
        <scheme val="minor"/>
      </rPr>
      <t>项目建成后可增加村集体经济收入不少于22.5万元/年；</t>
    </r>
    <r>
      <rPr>
        <b/>
        <sz val="10"/>
        <color theme="1"/>
        <rFont val="宋体"/>
        <charset val="134"/>
        <scheme val="minor"/>
      </rPr>
      <t>三是</t>
    </r>
    <r>
      <rPr>
        <sz val="10"/>
        <color theme="1"/>
        <rFont val="宋体"/>
        <charset val="134"/>
        <scheme val="minor"/>
      </rPr>
      <t>带动经营主体收入不少于30万元/年；四是带动地东村141户608人全面增收，其中含脱贫户8户30人。此项目实施后，预计将为全村总体带动增收不少于60万元/年。</t>
    </r>
  </si>
  <si>
    <t>墨脱县达木乡茶叶智能化流水生产线建设项目</t>
  </si>
  <si>
    <r>
      <rPr>
        <b/>
        <sz val="10"/>
        <color theme="1"/>
        <rFont val="宋体"/>
        <charset val="134"/>
        <scheme val="minor"/>
      </rPr>
      <t>建设内容：</t>
    </r>
    <r>
      <rPr>
        <sz val="10"/>
        <color theme="1"/>
        <rFont val="宋体"/>
        <charset val="134"/>
        <scheme val="minor"/>
      </rPr>
      <t xml:space="preserve">主要建设内容为单丛茶生产线和单丛茶精密包装生产线。采购单丛自动生产线一条，茶叶拼配机设备2套，全自动包装机18套，茶叶集中投料输送线3套，小罐茶全自动包装机等设施设备。其中含有晒青机组1套、摇青机组1套、揉捻机组1套、烘干机组1套、色选机组1套、茶叶拼配机1套、全自动包装机1套、集中投料输送线1条、小罐茶包装机1套等设备。 </t>
    </r>
    <r>
      <rPr>
        <b/>
        <sz val="10"/>
        <color theme="1"/>
        <rFont val="宋体"/>
        <charset val="134"/>
        <scheme val="minor"/>
      </rPr>
      <t>可行性：</t>
    </r>
    <r>
      <rPr>
        <sz val="10"/>
        <color theme="1"/>
        <rFont val="宋体"/>
        <charset val="134"/>
        <scheme val="minor"/>
      </rPr>
      <t>该项目实施地点主要位于达木乡茶叶加工厂，</t>
    </r>
    <r>
      <rPr>
        <b/>
        <sz val="10"/>
        <color theme="1"/>
        <rFont val="宋体"/>
        <charset val="134"/>
        <scheme val="minor"/>
      </rPr>
      <t>一是</t>
    </r>
    <r>
      <rPr>
        <sz val="10"/>
        <color theme="1"/>
        <rFont val="宋体"/>
        <charset val="134"/>
        <scheme val="minor"/>
      </rPr>
      <t>该厂车间面积为1100平方米，目前已配备相应水电设施；</t>
    </r>
    <r>
      <rPr>
        <b/>
        <sz val="10"/>
        <color theme="1"/>
        <rFont val="宋体"/>
        <charset val="134"/>
        <scheme val="minor"/>
      </rPr>
      <t>二是</t>
    </r>
    <r>
      <rPr>
        <sz val="10"/>
        <color theme="1"/>
        <rFont val="宋体"/>
        <charset val="134"/>
        <scheme val="minor"/>
      </rPr>
      <t>全县共有单丛茶面积约2000亩，达木乡加工厂周围面积约1000亩，茶青货源可足量供应。</t>
    </r>
    <r>
      <rPr>
        <b/>
        <sz val="10"/>
        <color theme="1"/>
        <rFont val="宋体"/>
        <charset val="134"/>
        <scheme val="minor"/>
      </rPr>
      <t xml:space="preserve">
必要性：</t>
    </r>
    <r>
      <rPr>
        <sz val="10"/>
        <color theme="1"/>
        <rFont val="宋体"/>
        <charset val="134"/>
        <scheme val="minor"/>
      </rPr>
      <t xml:space="preserve">该项目实施地点位于达木乡茶叶加工厂，全县共有单丛茶面积约2000亩，本次申报的达木乡单丛茶加工生产线项目是唯一一条单丛茶专业生产线和包装线，只有实施该项目，墨脱县才能申请到单丛茶SC认证，才能最大发挥单丛茶经济效益。 </t>
    </r>
    <r>
      <rPr>
        <b/>
        <sz val="10"/>
        <color theme="1"/>
        <rFont val="宋体"/>
        <charset val="134"/>
        <scheme val="minor"/>
      </rPr>
      <t xml:space="preserve">                                                                                                                                                                                                                           
经营主体：</t>
    </r>
    <r>
      <rPr>
        <sz val="10"/>
        <color theme="1"/>
        <rFont val="宋体"/>
        <charset val="134"/>
        <scheme val="minor"/>
      </rPr>
      <t>茶企</t>
    </r>
  </si>
  <si>
    <r>
      <rPr>
        <b/>
        <sz val="10"/>
        <color theme="1"/>
        <rFont val="宋体"/>
        <charset val="134"/>
        <scheme val="minor"/>
      </rPr>
      <t>社会效益：</t>
    </r>
    <r>
      <rPr>
        <sz val="10"/>
        <color theme="1"/>
        <rFont val="宋体"/>
        <charset val="134"/>
        <scheme val="minor"/>
      </rPr>
      <t xml:space="preserve">通过采购单丛茶叶生产线，提高达木乡单丛茶园茶青加工能力，确保单丛茶青能及时加工处理，保证茶青质量。
</t>
    </r>
    <r>
      <rPr>
        <b/>
        <sz val="10"/>
        <color theme="1"/>
        <rFont val="宋体"/>
        <charset val="134"/>
        <scheme val="minor"/>
      </rPr>
      <t>经济效益：</t>
    </r>
    <r>
      <rPr>
        <sz val="10"/>
        <color theme="1"/>
        <rFont val="宋体"/>
        <charset val="134"/>
        <scheme val="minor"/>
      </rPr>
      <t>一是项目实施期间可带动本地群众增收约20万元；二是项目建成后，可增加村集体经济收入不少于50万元/年；三是带动就业等劳务性收入不少于10万元/年；四是带动茶青销售等群众经营性收入不少于100万元/年；五是带动企业经营性收入不少于100万元/年；六是可以增加本级财政税收等收入。项目直接带动达木村87户319人增收，其中含脱贫户26户89人，辐射带动格当乡、墨脱镇的单丛茶青加工。</t>
    </r>
  </si>
  <si>
    <r>
      <rPr>
        <sz val="10"/>
        <color theme="1"/>
        <rFont val="宋体"/>
        <charset val="134"/>
        <scheme val="minor"/>
      </rPr>
      <t xml:space="preserve">已取得财政部门的预算审核批复
</t>
    </r>
    <r>
      <rPr>
        <b/>
        <sz val="10"/>
        <color theme="1"/>
        <rFont val="宋体"/>
        <charset val="134"/>
        <scheme val="minor"/>
      </rPr>
      <t>墨财审预字〔2023〕9号</t>
    </r>
  </si>
  <si>
    <t>墨脱县背崩乡德尔贡村智能化流水生产线二期建设项目</t>
  </si>
  <si>
    <r>
      <rPr>
        <b/>
        <sz val="10"/>
        <color theme="1"/>
        <rFont val="宋体"/>
        <charset val="134"/>
        <scheme val="minor"/>
      </rPr>
      <t>建设内容：</t>
    </r>
    <r>
      <rPr>
        <sz val="10"/>
        <color theme="1"/>
        <rFont val="宋体"/>
        <charset val="134"/>
        <scheme val="minor"/>
      </rPr>
      <t>采购红、绿、白茶生产线，包括揉捻机、烘干机等配套茶叶加工生产设施设备。其中红茶生产线包括茶叶输送机1台、鲜叶提升机2台、双层摊青槽2台等设备；绿茶生产线包括往复输送机1台、五斗烘焙机2台、茶叶提香机2台等设备；白茶生产线包括冷却提升机1台、烘干机1台、色选机1台等设备；及共用控制柜7台、铜线3000米等相关生产设备。</t>
    </r>
    <r>
      <rPr>
        <b/>
        <sz val="10"/>
        <color theme="1"/>
        <rFont val="宋体"/>
        <charset val="134"/>
        <scheme val="minor"/>
      </rPr>
      <t xml:space="preserve"> 可行性：一是</t>
    </r>
    <r>
      <rPr>
        <sz val="10"/>
        <color theme="1"/>
        <rFont val="宋体"/>
        <charset val="134"/>
        <scheme val="minor"/>
      </rPr>
      <t>德尔贡农副产品加工厂目前有闲置空间，适合摆放标准化智能流水生产线；</t>
    </r>
    <r>
      <rPr>
        <b/>
        <sz val="10"/>
        <color theme="1"/>
        <rFont val="宋体"/>
        <charset val="134"/>
        <scheme val="minor"/>
      </rPr>
      <t>二是</t>
    </r>
    <r>
      <rPr>
        <sz val="10"/>
        <color theme="1"/>
        <rFont val="宋体"/>
        <charset val="134"/>
        <scheme val="minor"/>
      </rPr>
      <t xml:space="preserve">该厂水电路讯网等基础设施齐全，可保障该项目实施。
</t>
    </r>
    <r>
      <rPr>
        <b/>
        <sz val="10"/>
        <color theme="1"/>
        <rFont val="宋体"/>
        <charset val="134"/>
        <scheme val="minor"/>
      </rPr>
      <t>必要性：</t>
    </r>
    <r>
      <rPr>
        <sz val="10"/>
        <color theme="1"/>
        <rFont val="宋体"/>
        <charset val="134"/>
        <scheme val="minor"/>
      </rPr>
      <t>墨脱县现有茶园103个，总面积1.9万亩，茗茶茶青出产能力为5—8万斤/天，出产时间为3月初至10月初，主要集中出产季节为4月至5月，劳动力充足情况下，峰期产量可达10万斤/天（目前各企业正积极从县外、区外引入采茶工）。墨脱茶每年机采或修剪2—3次，大茶茶青出产能力为10万斤/天，时间为6月下旬至11月底，主要集中出产时间为7月、8月、10月、11月，最高峰值可达50万斤/天。墨脱县现有茶叶加工企业6家，投入生产的杀青点6个，正在建设安装加工生产线的杀青点4个，预计2024年3月建成后将达到：茗茶连续处理能力为1.5万斤/天，最高峰值可达2万斤/天；大茶茶青连续处理能力为1万斤/天，峰值可达2万斤/天。 巨大的茶青产能和有限的茶叶加工产能之间相矛盾，且随着墨脱县践行改革开放，茶叶销售市场已快速打开，反过来刺激茶青产量迅猛提升，此矛盾将日益突出。
本项目主要覆盖德尔贡村、甘登村、波东新村、格林村片区茶园，该片区茶园总面积2065亩，茗茶茶青产能为0.5万斤/天，峰值可达1万斤/天。该工厂现有茗茶加工产能为0.15万斤/天，峰值0.3万斤/天，加工设备自动化程度低，产能不稳定。由于该厂房现有利用效率较低，故申请自动化生产线，提升该厂茗茶加工产能。若能实施，</t>
    </r>
    <r>
      <rPr>
        <b/>
        <sz val="10"/>
        <color theme="1"/>
        <rFont val="宋体"/>
        <charset val="134"/>
        <scheme val="minor"/>
      </rPr>
      <t>一是</t>
    </r>
    <r>
      <rPr>
        <sz val="10"/>
        <color theme="1"/>
        <rFont val="宋体"/>
        <charset val="134"/>
        <scheme val="minor"/>
      </rPr>
      <t>可彻底解决该片区2065亩茗茶加工问题，</t>
    </r>
    <r>
      <rPr>
        <b/>
        <sz val="10"/>
        <color theme="1"/>
        <rFont val="宋体"/>
        <charset val="134"/>
        <scheme val="minor"/>
      </rPr>
      <t>二是</t>
    </r>
    <r>
      <rPr>
        <sz val="10"/>
        <color theme="1"/>
        <rFont val="宋体"/>
        <charset val="134"/>
        <scheme val="minor"/>
      </rPr>
      <t xml:space="preserve">可辐射背崩全乡6000亩茶园，尽力缓解其他村的茗茶加工问题。                                                                                                                                                          
</t>
    </r>
    <r>
      <rPr>
        <b/>
        <sz val="10"/>
        <color theme="1"/>
        <rFont val="宋体"/>
        <charset val="134"/>
        <scheme val="minor"/>
      </rPr>
      <t>经营主体：</t>
    </r>
    <r>
      <rPr>
        <sz val="10"/>
        <color theme="1"/>
        <rFont val="宋体"/>
        <charset val="134"/>
        <scheme val="minor"/>
      </rPr>
      <t>村集体+茶企</t>
    </r>
  </si>
  <si>
    <r>
      <rPr>
        <b/>
        <sz val="10"/>
        <color theme="1"/>
        <rFont val="宋体"/>
        <charset val="134"/>
        <scheme val="minor"/>
      </rPr>
      <t>社会效益：</t>
    </r>
    <r>
      <rPr>
        <sz val="10"/>
        <color theme="1"/>
        <rFont val="宋体"/>
        <charset val="134"/>
        <scheme val="minor"/>
      </rPr>
      <t xml:space="preserve">通过采购茶叶生产线，提高德尔贡茶园茶青加工能力，确保该片区茶青能及时加工处理，保证茶青质量；同时可辐射周边乡镇村部分茶园，辅助其提高茶青利用效率。
</t>
    </r>
    <r>
      <rPr>
        <b/>
        <sz val="10"/>
        <color theme="1"/>
        <rFont val="宋体"/>
        <charset val="134"/>
        <scheme val="minor"/>
      </rPr>
      <t>经济效益：一是</t>
    </r>
    <r>
      <rPr>
        <sz val="10"/>
        <color theme="1"/>
        <rFont val="宋体"/>
        <charset val="134"/>
        <scheme val="minor"/>
      </rPr>
      <t>项目实施期间可带动本地群众增收约20万元；</t>
    </r>
    <r>
      <rPr>
        <b/>
        <sz val="10"/>
        <color theme="1"/>
        <rFont val="宋体"/>
        <charset val="134"/>
        <scheme val="minor"/>
      </rPr>
      <t>二是</t>
    </r>
    <r>
      <rPr>
        <sz val="10"/>
        <color theme="1"/>
        <rFont val="宋体"/>
        <charset val="134"/>
        <scheme val="minor"/>
      </rPr>
      <t>项目建成后，可增加村集体经济收入不少于40万元/年；</t>
    </r>
    <r>
      <rPr>
        <b/>
        <sz val="10"/>
        <color theme="1"/>
        <rFont val="宋体"/>
        <charset val="134"/>
        <scheme val="minor"/>
      </rPr>
      <t>三是</t>
    </r>
    <r>
      <rPr>
        <sz val="10"/>
        <color theme="1"/>
        <rFont val="宋体"/>
        <charset val="134"/>
        <scheme val="minor"/>
      </rPr>
      <t>带动就业等劳务性收入不少于20万元/年；</t>
    </r>
    <r>
      <rPr>
        <b/>
        <sz val="10"/>
        <color theme="1"/>
        <rFont val="宋体"/>
        <charset val="134"/>
        <scheme val="minor"/>
      </rPr>
      <t>四是</t>
    </r>
    <r>
      <rPr>
        <sz val="10"/>
        <color theme="1"/>
        <rFont val="宋体"/>
        <charset val="134"/>
        <scheme val="minor"/>
      </rPr>
      <t>带动茶青销售等群众经营性收入不少于400万元/年；</t>
    </r>
    <r>
      <rPr>
        <b/>
        <sz val="10"/>
        <color theme="1"/>
        <rFont val="宋体"/>
        <charset val="134"/>
        <scheme val="minor"/>
      </rPr>
      <t>五是</t>
    </r>
    <r>
      <rPr>
        <sz val="10"/>
        <color theme="1"/>
        <rFont val="宋体"/>
        <charset val="134"/>
        <scheme val="minor"/>
      </rPr>
      <t>带动企业经营性收入不少于100万元/年；</t>
    </r>
    <r>
      <rPr>
        <b/>
        <sz val="10"/>
        <color theme="1"/>
        <rFont val="宋体"/>
        <charset val="134"/>
        <scheme val="minor"/>
      </rPr>
      <t>六是</t>
    </r>
    <r>
      <rPr>
        <sz val="10"/>
        <color theme="1"/>
        <rFont val="宋体"/>
        <charset val="134"/>
        <scheme val="minor"/>
      </rPr>
      <t>可以增加本级财政税收等收入。直接带动德尔贡村57户268人增收，其中含脱贫户7户35人，延伸带动背崩乡6000余亩茶园增收。</t>
    </r>
  </si>
  <si>
    <r>
      <rPr>
        <sz val="10"/>
        <color theme="1"/>
        <rFont val="宋体"/>
        <charset val="134"/>
        <scheme val="minor"/>
      </rPr>
      <t xml:space="preserve">已取得财政部门的预算审核批复
</t>
    </r>
    <r>
      <rPr>
        <b/>
        <sz val="10"/>
        <color theme="1"/>
        <rFont val="宋体"/>
        <charset val="134"/>
        <scheme val="minor"/>
      </rPr>
      <t>墨财审预字〔2023〕141号</t>
    </r>
  </si>
  <si>
    <t>墨脱县西贡搬迁安置点生产生活配套项目</t>
  </si>
  <si>
    <t>西贡搬迁安置点</t>
  </si>
  <si>
    <r>
      <rPr>
        <b/>
        <sz val="10"/>
        <rFont val="宋体"/>
        <charset val="134"/>
        <scheme val="minor"/>
      </rPr>
      <t>建设内容：</t>
    </r>
    <r>
      <rPr>
        <sz val="10"/>
        <rFont val="宋体"/>
        <charset val="134"/>
        <scheme val="minor"/>
      </rPr>
      <t>为294户搬迁群众新建钢结构每户10㎡的猪圈，每座猪圈补贴1万元，每户钢结构30平米牛棚，每座牛棚补贴1.5万元。</t>
    </r>
    <r>
      <rPr>
        <b/>
        <sz val="10"/>
        <rFont val="宋体"/>
        <charset val="134"/>
        <scheme val="minor"/>
      </rPr>
      <t>可行性：</t>
    </r>
    <r>
      <rPr>
        <sz val="10"/>
        <rFont val="宋体"/>
        <charset val="134"/>
        <scheme val="minor"/>
      </rPr>
      <t>根据《关于印发自藏自治区财政衔接推进乡村振兴补助资金管理办法》（藏财农61号）、《西藏自治区2024年财政衔接推进补助资金项目建设内容指南》、《西藏自治区农牧民参与乡村建设实施方案》等文件精神，以先建后补形式实施西贡搬迁安置点生产生活配套设施，为294户搬迁群众新建钢结构每户10㎡的猪圈，每座猪圈补贴1万元，每户30平米牛棚，每座牛棚补贴1.5万元，实施该项目促进搬迁群众搬得出、稳得住、能致富，建设该项目可行。</t>
    </r>
    <r>
      <rPr>
        <b/>
        <sz val="10"/>
        <rFont val="宋体"/>
        <charset val="134"/>
        <scheme val="minor"/>
      </rPr>
      <t>必要性：为</t>
    </r>
    <r>
      <rPr>
        <sz val="10"/>
        <rFont val="宋体"/>
        <charset val="134"/>
        <scheme val="minor"/>
      </rPr>
      <t>搬迁群众配套猪圈、牛棚一方面为搬迁群众减轻经济负担，另一方面从产业配套设施（猪圈、牛棚）实现人畜分离，实现美丽乡村建设，实施该项目很有必要。</t>
    </r>
    <r>
      <rPr>
        <b/>
        <sz val="10"/>
        <rFont val="宋体"/>
        <charset val="134"/>
        <scheme val="minor"/>
      </rPr>
      <t>经营主体：</t>
    </r>
    <r>
      <rPr>
        <sz val="10"/>
        <rFont val="宋体"/>
        <charset val="134"/>
        <scheme val="minor"/>
      </rPr>
      <t>农牧民。</t>
    </r>
  </si>
  <si>
    <r>
      <rPr>
        <b/>
        <sz val="10"/>
        <rFont val="宋体"/>
        <charset val="134"/>
        <scheme val="minor"/>
      </rPr>
      <t>社会效益：</t>
    </r>
    <r>
      <rPr>
        <sz val="10"/>
        <rFont val="宋体"/>
        <charset val="134"/>
        <scheme val="minor"/>
      </rPr>
      <t xml:space="preserve">为搬迁群众配齐、配全产业配套项目，促进搬迁群众搬得出、稳得住、能致富；
</t>
    </r>
    <r>
      <rPr>
        <b/>
        <sz val="10"/>
        <rFont val="宋体"/>
        <charset val="134"/>
        <scheme val="minor"/>
      </rPr>
      <t>经济效益：</t>
    </r>
    <r>
      <rPr>
        <sz val="10"/>
        <rFont val="宋体"/>
        <charset val="134"/>
        <scheme val="minor"/>
      </rPr>
      <t xml:space="preserve">该项目按照先建后补形式农户自主建设猪圈、牛棚，每座猪圈补贴1万元，每座牛棚补贴1.5万元，确保搬迁群众搬得出、有活干、稳住的、能致富，提升群众满意度。
</t>
    </r>
  </si>
  <si>
    <t>已完成前期工作。</t>
  </si>
  <si>
    <t>猪圈一户1万元、牛棚一户1.5万元。</t>
  </si>
  <si>
    <t>墨脱县格当乡桑真卡村基础设施提升改造项目</t>
  </si>
  <si>
    <t>桑珍卡村</t>
  </si>
  <si>
    <r>
      <rPr>
        <b/>
        <sz val="10"/>
        <rFont val="宋体"/>
        <charset val="134"/>
        <scheme val="minor"/>
      </rPr>
      <t>建设内容：</t>
    </r>
    <r>
      <rPr>
        <sz val="10"/>
        <rFont val="宋体"/>
        <charset val="134"/>
        <scheme val="minor"/>
      </rPr>
      <t xml:space="preserve">桑珍卡村建设内容：防护栏112米；新建公共厕所26平方米。
</t>
    </r>
    <r>
      <rPr>
        <b/>
        <sz val="10"/>
        <rFont val="宋体"/>
        <charset val="134"/>
        <scheme val="minor"/>
      </rPr>
      <t>可行性及必要性：</t>
    </r>
    <r>
      <rPr>
        <sz val="10"/>
        <rFont val="宋体"/>
        <charset val="134"/>
        <scheme val="minor"/>
      </rPr>
      <t>桑珍卡21户，128人，其中脱贫户7户24人补齐必要基础设施实施该项目很有必要。</t>
    </r>
  </si>
  <si>
    <t>桑珍卡21户，128人，其中脱贫户7户24人综合提升BJ村庄基础设施，提高群众满意度，实现稳定民心。</t>
  </si>
  <si>
    <t xml:space="preserve">示范引领村
项目名称：墨脱县格当乡基础设施提升改造项目
</t>
  </si>
  <si>
    <t>墨脱县加热萨乡搬迁点基础设施提升工程</t>
  </si>
  <si>
    <t>兴开村、康卓登村</t>
  </si>
  <si>
    <r>
      <rPr>
        <b/>
        <sz val="10"/>
        <rFont val="宋体"/>
        <charset val="134"/>
        <scheme val="minor"/>
      </rPr>
      <t>建设内容：</t>
    </r>
    <r>
      <rPr>
        <sz val="10"/>
        <rFont val="宋体"/>
        <charset val="134"/>
        <scheme val="minor"/>
      </rPr>
      <t>新建村道（宽3米）81.177米，村道（宽2米）长60.263米，地面硬化1419平方米，排水沟227米，栏杆1057米，挡墙894米（高度3~8米）。</t>
    </r>
    <r>
      <rPr>
        <b/>
        <sz val="10"/>
        <rFont val="宋体"/>
        <charset val="134"/>
        <scheme val="minor"/>
      </rPr>
      <t>可行性及必要性：</t>
    </r>
    <r>
      <rPr>
        <sz val="10"/>
        <rFont val="宋体"/>
        <charset val="134"/>
        <scheme val="minor"/>
      </rPr>
      <t>兴开村、康卓登村131户496人，其中脱贫户69户223人，在实施底边搬迁村庄建设过程中出现断头路等基础设施短板，为了补齐基础设施短板实施该项目很有必要。</t>
    </r>
  </si>
  <si>
    <t>兴开村、康卓登村131户496人，其中脱贫户69户223人搬迁群众配齐、配全基础设施项目，确保搬迁群众搬得出、有活干、稳住的、能致富，提升群众满意度。</t>
  </si>
  <si>
    <t>重点帮扶村（兴开村）</t>
  </si>
  <si>
    <t>墨脱县乡村水厂维修提升工程</t>
  </si>
  <si>
    <t>格当村、达木村、德兴村</t>
  </si>
  <si>
    <r>
      <rPr>
        <b/>
        <sz val="10"/>
        <rFont val="宋体"/>
        <charset val="134"/>
        <scheme val="minor"/>
      </rPr>
      <t>建设内容：</t>
    </r>
    <r>
      <rPr>
        <sz val="10"/>
        <rFont val="宋体"/>
        <charset val="134"/>
        <scheme val="minor"/>
      </rPr>
      <t>1、格当村：维修现有絮凝池1座，新建一体化设备1套（重力式无阀滤池），新建DN90 1.6Mpa管298m、新建减压阀井1座、新建管道均为PE100管，新建185铝芯线202m，电杆5根（高10m），更换现有二氧化氯发生器1台（型号LHF100),蓄水池新增流量计，水厂内部安装仪器混凝土拆除新建恢复；水厂外部接电1项。2、达木村：新建PE管DN50 1.6Mpa管913m、新建PE管DN32 1.6Mpa管141m、新建分水阀井2座；水厂部分：维修絮凝沉砂池1座（更换集水槽、更换斜管、增加控制闸阀1个），185铝芯线894m，新建电杆（10m高）2根（冲毁及损毁）。水厂外部接电1项。3、德兴村：新建取水口1座，新建沉砂池2座，新建DN90 1.6Mpa管1548m、新建管道均为PE100管，蓄水池新增流量计，新建闸阀井1座。水厂维修；更换现有二氧化氯发生器1台（型号LHF100)、及水厂内部铺设仪器混凝土拆除恢复。水厂外部接电1项。</t>
    </r>
    <r>
      <rPr>
        <b/>
        <sz val="10"/>
        <rFont val="宋体"/>
        <charset val="134"/>
        <scheme val="minor"/>
      </rPr>
      <t>可行性及必要性：一是</t>
    </r>
    <r>
      <rPr>
        <sz val="10"/>
        <rFont val="宋体"/>
        <charset val="134"/>
        <scheme val="minor"/>
      </rPr>
      <t xml:space="preserve">乡村水厂和供水设施建设时间久远，各村普遍存在无阀滤池未安装、净水设施利用不完善、水厂通电最后一公里没做到位、来水管泥沙含量较大、沉砂池较小沉砂效果差、絮凝沉淀池老化没有水至浑浊等共性问题。
</t>
    </r>
    <r>
      <rPr>
        <b/>
        <sz val="10"/>
        <rFont val="宋体"/>
        <charset val="134"/>
        <scheme val="minor"/>
      </rPr>
      <t>二是</t>
    </r>
    <r>
      <rPr>
        <sz val="10"/>
        <rFont val="宋体"/>
        <charset val="134"/>
        <scheme val="minor"/>
      </rPr>
      <t>很据《西藏林芝市2023年度农村供水水质提升专项行动实施方案》以及《墨脱县农村供水保障十四五规划》等文件精神，我局计划对9个村落实施农村供水水质提升工程。经过前期现场勘探、测量以及在村内了解村民真实用水详情得出了村内目前虽然都具有简易供水系统但无法满足农民群众对安全用水的真实需求，因此我局通过前期设计计划按照取水口、沉砂池、絮凝沉淀池、无阀滤池、消毒车间、清水池再到入户的模式着力提升农村饮水水体质量。目前墨脱县农饮已经基本得到全覆盖，“十四五”期间主要是提高保证率，巩固提升等方面。针对城乡供水标准低、供水保障程度不高等问题，着力优化城乡供水格局，提升城乡供水保障水平，让农牧民喝上放心水。提高城镇供水保障能力，确定县城及乡镇应急备用水源，梯次推进村庄供水发展，以大并小，小小联合，对老旧小型供水设施和装备进行标准化改造；加强水质处理设施和水质检测，落实供水工程管护主体责任，逐步建成与乡村振兴战略相匹配的农牧区饮水安全保障体系，全面解决农牧民群众饮水安全问题。</t>
    </r>
  </si>
  <si>
    <t>墨脱县水利局</t>
  </si>
  <si>
    <t>为格当村、达木村、德兴村269户991人，其中脱贫户69户238人，通过改造升级水厂供水设施，切实达到设施良好、管理规范、供水达标、水价合理、运行可靠的供水标准化管理，提升饮水水质条件，保障农民群众的供水稳定和饮水安全。</t>
  </si>
  <si>
    <t>已完成风评、环评、选址意见，目前正在审核实施方案。</t>
  </si>
  <si>
    <t>示范引领村（格当村、达木村、德兴村）</t>
  </si>
  <si>
    <t>墨脱县2024年农村供水水质提升工程</t>
  </si>
  <si>
    <t>巴登则村、荷扎村、贡日村</t>
  </si>
  <si>
    <r>
      <rPr>
        <b/>
        <sz val="10"/>
        <rFont val="宋体"/>
        <charset val="134"/>
        <scheme val="minor"/>
      </rPr>
      <t>建设内容：</t>
    </r>
    <r>
      <rPr>
        <sz val="10"/>
        <rFont val="宋体"/>
        <charset val="134"/>
        <scheme val="minor"/>
      </rPr>
      <t>1、巴登则村：新建絮凝池1座，维修现有重力式无阀滤池1座（更换滤料），新建ND63PE管1.6MPa管30m,现有蓄水池增加流量计。2、荷扎村：拆除新建取水口1座，新建絮凝池1座，拆除原有沉砂池一座，新建一体化设备1套（重力式无阀滤池），更换维修DN90PE管道35m，新建DN90PE管道145m。3、贡日村：维修现有沉砂池1座，维修现有清水池1座，新建管道PE100级DN110 1.0Mpa管道50m，新建一体化设备（重力式无阀滤池）1座。</t>
    </r>
    <r>
      <rPr>
        <b/>
        <sz val="10"/>
        <rFont val="宋体"/>
        <charset val="134"/>
        <scheme val="minor"/>
      </rPr>
      <t>可行性及必要性：一是</t>
    </r>
    <r>
      <rPr>
        <sz val="10"/>
        <rFont val="宋体"/>
        <charset val="134"/>
        <scheme val="minor"/>
      </rPr>
      <t>乡村水厂和供水设施建设时间久远，各村普遍存在无阀滤池未安装、净水设施利用不完善、水厂通电最后一公里没做到位、来水管泥沙含量较大、沉砂池较小沉砂效果差、絮凝沉淀池老化没有水至浑浊等共性问题。</t>
    </r>
    <r>
      <rPr>
        <b/>
        <sz val="10"/>
        <rFont val="宋体"/>
        <charset val="134"/>
        <scheme val="minor"/>
      </rPr>
      <t>二是</t>
    </r>
    <r>
      <rPr>
        <sz val="10"/>
        <rFont val="宋体"/>
        <charset val="134"/>
        <scheme val="minor"/>
      </rPr>
      <t>很据《西藏林芝市2023年度农村供水水质提升专项行动实施方案》以及《墨脱县农村供水保障十四五规划》等文件精神，我局计划对9个村落实施农村供水水质提升工程。经过前期现场勘探、测量以及在村内了解村民真实用水详情得出了村内目前虽然都具有简易供水系统但无法满足农民群众对安全用水的真实需求，因此我局通过前期设计计划按照取水口、沉砂池、絮凝沉淀池、无阀滤池、消毒车间、清水池再到入户的模式着力提升农村饮水水体质量。目前墨脱县农饮已经基本得到全覆盖，“十四五”期间主要是提高保证率，巩固提升等方面。针对城乡供水标准低、供水保障程度不高等问题，着力优化城乡供水格局，提升城乡供水保障水平，让农牧民喝上放心水。提高城镇供水保障能力，确定县城及乡镇应急备用水源，梯次推进村庄供水发展，以大并小，小小联合，对老旧小型供水设施和装备进行标准化改造；加强水质处理设施和水质检测，落实供水工程管护主体责任，逐步建成与乡村振兴战略相匹配的农牧区饮水安全保障体系，全面解决农牧民群众饮水安全问题。</t>
    </r>
  </si>
  <si>
    <t>通过改造升级农村供水设施，切实达到设施良好、管理规范、供水达标、运行可靠的供水标准化管理，提升巴登则村、荷扎村、贡日村共计182户，785人的饮水水质条件，保障农民群众的供水稳定和饮水安全。</t>
  </si>
  <si>
    <t>示范引领村（巴登则村、荷扎村、贡日村）</t>
  </si>
  <si>
    <t>墨脱县2023年农村供水水质提升工程</t>
  </si>
  <si>
    <t>卡布村、布龙村、乃萨塘自然村</t>
  </si>
  <si>
    <r>
      <rPr>
        <b/>
        <sz val="10"/>
        <rFont val="宋体"/>
        <charset val="134"/>
        <scheme val="minor"/>
      </rPr>
      <t>建设内容：</t>
    </r>
    <r>
      <rPr>
        <sz val="10"/>
        <rFont val="宋体"/>
        <charset val="134"/>
        <scheme val="minor"/>
      </rPr>
      <t>1、卡布村：维修改造取水口一座；新建絮凝沉淀池1座；新建一体化设备1套（重力式无阀滤池），维修蓄水池1座；新建50m3蓄水池一座,新建30m3蓄水池1座；新建PE100级1.6MPa DN90给水主管1035m由取水口接入新建絮凝沉淀池，主管上设有1个减压阀，新建PE100级1.6MPa DN50给水主管705m，PE100级1.6MPa DN90引水管90m。2、布龙村：新建絮凝池1座，新建一体化设备1套（重力式无阀滤池），新建PE100级1.6MPa DN110给水主管915m，主管上设有2个减压闸阀；新建PE100级1.6MPa DN50PE输水支管310m，支管上设有1个排泥阀,新建PE100级1.6MPa DN75PE输水支管635m，支管上设有1个减压阀，新建PE100级1.6MPa DN63PE输水支管510m，支管上设有1个分水阀。3、乃萨塘自然村：新建取水口1座，新建沉砂池1座，新建一体式设备（重力式无阀滤池1座），新建10m3蓄水池1座，新建PE100级1.6MPa DN50给水主管415m，主管上设有1个排泥阀。</t>
    </r>
    <r>
      <rPr>
        <b/>
        <sz val="10"/>
        <rFont val="宋体"/>
        <charset val="134"/>
        <scheme val="minor"/>
      </rPr>
      <t>可行性及必要性：</t>
    </r>
    <r>
      <rPr>
        <sz val="10"/>
        <rFont val="宋体"/>
        <charset val="134"/>
        <scheme val="minor"/>
      </rPr>
      <t>乡村水厂和供水设施建设时间久远，各村普遍存在无阀滤池未安装、净水设施利用不完善、水厂通电最后一公里没做到位、来水管泥沙含量较大、沉砂池较小沉砂效果差、絮凝沉淀池老化没有水至浑浊等共性问题。</t>
    </r>
  </si>
  <si>
    <t>通过改造升级农村供水设施，切实达到设施良好、管理规范、供水达标、运行可靠的供水标准化管理，提升卡布村、布龙村、奶萨塘自然村共计91户，400人的饮水水质条件，保障农民群众的供水稳定和饮水安全。</t>
  </si>
  <si>
    <t>示范引领村（卡布村、布龙村）</t>
  </si>
  <si>
    <t>墨脱县达木乡珠村机耕道修建工程</t>
  </si>
  <si>
    <t>珠村</t>
  </si>
  <si>
    <r>
      <rPr>
        <b/>
        <sz val="10"/>
        <rFont val="宋体"/>
        <charset val="134"/>
        <scheme val="minor"/>
      </rPr>
      <t>建设内容：</t>
    </r>
    <r>
      <rPr>
        <sz val="10"/>
        <rFont val="宋体"/>
        <charset val="134"/>
        <scheme val="minor"/>
      </rPr>
      <t>新建提升改造道路2420米（道路宽度3米），土石方工程1项、排水工程1项及其配套附属设施工程。可行性及必要性：该项目实施地土地属性为农村道路，修建通往田地的机耕道，便于群众日常开展劳作。 该村地处雅江峡谷地带，项目实施地为山区梯田，总面积约269亩，主要种植水稻、玉米等粮食作物。长期以来，群众来往此地劳作只能人背马驮，不仅艰难，而且危险。</t>
    </r>
  </si>
  <si>
    <r>
      <rPr>
        <sz val="10"/>
        <color theme="1"/>
        <rFont val="宋体"/>
        <charset val="134"/>
        <scheme val="minor"/>
      </rPr>
      <t xml:space="preserve">此项目的实施可保障农牧民群众 生产，提高通行的便捷性和安全性，提升农牧民群众的幸福感和获得感，有利于进一步激发群众务农爱农的积极性。 </t>
    </r>
    <r>
      <rPr>
        <b/>
        <sz val="10"/>
        <color indexed="8"/>
        <rFont val="宋体"/>
        <charset val="134"/>
      </rPr>
      <t>一是</t>
    </r>
    <r>
      <rPr>
        <sz val="10"/>
        <color theme="1"/>
        <rFont val="宋体"/>
        <charset val="134"/>
        <scheme val="minor"/>
      </rPr>
      <t>项目实施期间可直接带动群众增收约78万元；</t>
    </r>
    <r>
      <rPr>
        <b/>
        <sz val="10"/>
        <color indexed="8"/>
        <rFont val="宋体"/>
        <charset val="134"/>
      </rPr>
      <t>二是</t>
    </r>
    <r>
      <rPr>
        <sz val="10"/>
        <color theme="1"/>
        <rFont val="宋体"/>
        <charset val="134"/>
        <scheme val="minor"/>
      </rPr>
      <t>项目建成后，由于改善了道路通行状况，降低了生产成本，每年可增加收益约10万元。该项目覆盖珠村56户222人增收，其中含脱贫户19户62人。</t>
    </r>
  </si>
  <si>
    <t>正在编制实施方案及初步设计。</t>
  </si>
  <si>
    <t>墨脱县农村公路水毁修复工程</t>
  </si>
  <si>
    <t>格林村、那尔东村、巴登则村</t>
  </si>
  <si>
    <r>
      <rPr>
        <b/>
        <sz val="10"/>
        <rFont val="宋体"/>
        <charset val="134"/>
        <scheme val="minor"/>
      </rPr>
      <t>建设内容：</t>
    </r>
    <r>
      <rPr>
        <sz val="10"/>
        <rFont val="宋体"/>
        <charset val="134"/>
        <scheme val="minor"/>
      </rPr>
      <t>挡土墙工程3614.9m³，道路破除修复工程260㎡，路面排水拆除维修工程117米等。</t>
    </r>
    <r>
      <rPr>
        <b/>
        <sz val="10"/>
        <rFont val="宋体"/>
        <charset val="134"/>
        <scheme val="minor"/>
      </rPr>
      <t>可行性及必要性：</t>
    </r>
    <r>
      <rPr>
        <sz val="10"/>
        <rFont val="宋体"/>
        <charset val="134"/>
        <scheme val="minor"/>
      </rPr>
      <t>格林村、那尔东村、巴登则村122户544人，其中脱贫户25户123人。由于墨脱县雨季长，降雨量达导致村道多处塌方严重影响农牧民群众生产生活以及旅游产业发展。</t>
    </r>
  </si>
  <si>
    <t>墨脱县交通运输局</t>
  </si>
  <si>
    <t>格林村、那尔东村、巴登则村122户544人，其中脱贫户25户123人。实施该项目不仅能够确保项目区群众出行安全，还能提升村庄基础设施建设，吸引更多的游客前来观光消费，增加群众收入。</t>
  </si>
  <si>
    <r>
      <rPr>
        <sz val="10"/>
        <color theme="1"/>
        <rFont val="宋体"/>
        <charset val="134"/>
        <scheme val="minor"/>
      </rPr>
      <t xml:space="preserve">已完成概算批复。
</t>
    </r>
    <r>
      <rPr>
        <b/>
        <sz val="10"/>
        <color theme="1"/>
        <rFont val="宋体"/>
        <charset val="134"/>
        <scheme val="minor"/>
      </rPr>
      <t>墨财审预字〔2023〕109号</t>
    </r>
  </si>
  <si>
    <r>
      <rPr>
        <sz val="10"/>
        <rFont val="宋体"/>
        <charset val="134"/>
        <scheme val="minor"/>
      </rPr>
      <t>示范引领村、</t>
    </r>
    <r>
      <rPr>
        <b/>
        <sz val="10"/>
        <rFont val="宋体"/>
        <charset val="134"/>
        <scheme val="minor"/>
      </rPr>
      <t>旅游节点村（格林村）</t>
    </r>
    <r>
      <rPr>
        <sz val="10"/>
        <rFont val="宋体"/>
        <charset val="134"/>
        <scheme val="minor"/>
      </rPr>
      <t xml:space="preserve">
示范引领村（那尔东村、巴登则村、）</t>
    </r>
  </si>
  <si>
    <t>墨脱县背崩乡德尔贡村村道水毁修复工程</t>
  </si>
  <si>
    <r>
      <rPr>
        <b/>
        <sz val="10"/>
        <color theme="1"/>
        <rFont val="宋体"/>
        <charset val="134"/>
        <scheme val="minor"/>
      </rPr>
      <t>建设内容：</t>
    </r>
    <r>
      <rPr>
        <sz val="10"/>
        <color theme="1"/>
        <rFont val="宋体"/>
        <charset val="134"/>
        <scheme val="minor"/>
      </rPr>
      <t>挡土墙工程1775.53m³及排水边沟工程100米。</t>
    </r>
    <r>
      <rPr>
        <b/>
        <sz val="10"/>
        <color theme="1"/>
        <rFont val="宋体"/>
        <charset val="134"/>
        <scheme val="minor"/>
      </rPr>
      <t>可行性及必要性：</t>
    </r>
    <r>
      <rPr>
        <sz val="10"/>
        <color theme="1"/>
        <rFont val="宋体"/>
        <charset val="134"/>
        <scheme val="minor"/>
      </rPr>
      <t>德尔贡村57户268人，其中脱贫户7户35人。由于墨脱县雨季长，降雨量达导致村道多处塌方严重影响农牧民群众生产生活以及旅游产业发展。</t>
    </r>
  </si>
  <si>
    <t>德尔贡村57户268人，其中脱贫户7户35人项目的实施不仅能够完善村庄基础设施，还能降低群众出行安全隐患。</t>
  </si>
  <si>
    <r>
      <rPr>
        <sz val="10"/>
        <color theme="1"/>
        <rFont val="宋体"/>
        <charset val="134"/>
        <scheme val="minor"/>
      </rPr>
      <t xml:space="preserve">已完成概算批复。
</t>
    </r>
    <r>
      <rPr>
        <b/>
        <sz val="10"/>
        <color theme="1"/>
        <rFont val="宋体"/>
        <charset val="134"/>
        <scheme val="minor"/>
      </rPr>
      <t>（墨财审预字〔2023〕212号）</t>
    </r>
  </si>
  <si>
    <t>墨脱县背崩乡老波东村村道水毁修复工程</t>
  </si>
  <si>
    <t>老波东村</t>
  </si>
  <si>
    <r>
      <rPr>
        <b/>
        <sz val="10"/>
        <color theme="1"/>
        <rFont val="宋体"/>
        <charset val="134"/>
        <scheme val="minor"/>
      </rPr>
      <t>建设内容：</t>
    </r>
    <r>
      <rPr>
        <sz val="10"/>
        <color theme="1"/>
        <rFont val="宋体"/>
        <charset val="134"/>
        <scheme val="minor"/>
      </rPr>
      <t>挡土墙工程3489.09m³，道路拆除136.89㎡，道路恢复136.89㎡，波形护栏1200米，道路边沟清理780米等。</t>
    </r>
    <r>
      <rPr>
        <b/>
        <sz val="10"/>
        <color theme="1"/>
        <rFont val="宋体"/>
        <charset val="134"/>
        <scheme val="minor"/>
      </rPr>
      <t>可行性及必要性：</t>
    </r>
    <r>
      <rPr>
        <sz val="10"/>
        <color theme="1"/>
        <rFont val="宋体"/>
        <charset val="134"/>
        <scheme val="minor"/>
      </rPr>
      <t>波东村41户181人，其中脱贫户4户7人。由于墨脱县雨季长，降雨量达导致村道多处塌方严重影响农牧民群众生产生活以及旅游产业发展。波东老村为搬迁后遗留老旧房屋，为了促进墨脱旅游产业发展防止资产流失，近年墨脱县委、县政府重点打造波东老村特色传统旅游村庄。实施该项目为打造波东老村特色传统旅游村庄奠定了基础。</t>
    </r>
  </si>
  <si>
    <t>波东村41户181人，其中脱贫户4户7人。项目的实施不仅能够完善村庄基础设施，还能降低群众出行安全隐患</t>
  </si>
  <si>
    <r>
      <rPr>
        <sz val="10"/>
        <color theme="1"/>
        <rFont val="宋体"/>
        <charset val="134"/>
        <scheme val="minor"/>
      </rPr>
      <t xml:space="preserve">已完成概算批复。
</t>
    </r>
    <r>
      <rPr>
        <b/>
        <sz val="10"/>
        <color theme="1"/>
        <rFont val="宋体"/>
        <charset val="134"/>
        <scheme val="minor"/>
      </rPr>
      <t>（墨财审预字〔2023〕213号）</t>
    </r>
  </si>
  <si>
    <t>墨脱县农村生活垃圾清运项目</t>
  </si>
  <si>
    <r>
      <rPr>
        <sz val="10"/>
        <rFont val="宋体"/>
        <charset val="134"/>
        <scheme val="minor"/>
      </rPr>
      <t xml:space="preserve">农村生活垃圾收集、转运、清理。
</t>
    </r>
    <r>
      <rPr>
        <b/>
        <sz val="10"/>
        <rFont val="宋体"/>
        <charset val="134"/>
        <scheme val="minor"/>
      </rPr>
      <t>可行性、必要性：</t>
    </r>
    <r>
      <rPr>
        <sz val="10"/>
        <rFont val="宋体"/>
        <charset val="134"/>
        <scheme val="minor"/>
      </rPr>
      <t>我县垃圾清运势在必行，该项目的实施可有效解决垃圾转运的问题，提高村内卫生环境。</t>
    </r>
  </si>
  <si>
    <t>为墨脱县8个乡镇2681户11036人，其中脱贫户666户2665人，配套垃圾清运费，促进乡村人居环境提升建设美丽乡村。</t>
  </si>
  <si>
    <t>已完成前期工作</t>
  </si>
  <si>
    <t>墨脱县墨脱镇米日村人居环境提升项目</t>
  </si>
  <si>
    <t>米日村</t>
  </si>
  <si>
    <r>
      <rPr>
        <b/>
        <sz val="10"/>
        <rFont val="宋体"/>
        <charset val="134"/>
        <scheme val="minor"/>
      </rPr>
      <t>建设内容：</t>
    </r>
    <r>
      <rPr>
        <sz val="10"/>
        <rFont val="宋体"/>
        <charset val="134"/>
        <scheme val="minor"/>
      </rPr>
      <t>1、采茶栈道406.88㎡。2、新建0.4米宽排水沟145米；3、新建道路677.25㎡；4、护栏工程354.02米；5、排污工程353米等。</t>
    </r>
    <r>
      <rPr>
        <b/>
        <sz val="10"/>
        <rFont val="宋体"/>
        <charset val="134"/>
        <scheme val="minor"/>
      </rPr>
      <t>可行性及必要性：</t>
    </r>
    <r>
      <rPr>
        <sz val="10"/>
        <rFont val="宋体"/>
        <charset val="134"/>
        <scheme val="minor"/>
      </rPr>
      <t>米日村现有污水管基本已破损、管道直径小长期堵塞、雨污同流、臭味大、污物多、无净化设施且直流雅江、基本农田严重影响生态环境以及旅游村庄建设，故实施该项目很有必要。</t>
    </r>
  </si>
  <si>
    <t>米日村62户252人，其中脱贫户15户58人，提升基础设施，通过实现村内排污设施的完善，提升人居环境整治，从而实现乡村美丽。</t>
  </si>
  <si>
    <t xml:space="preserve">
示范引领村（米日村）；项目名称：墨脱县墨脱镇巴日村米日村人居环境提升项目</t>
  </si>
  <si>
    <t>墨脱县甘登乡甘登村后续产业基础设施建设项目</t>
  </si>
  <si>
    <t>甘登村</t>
  </si>
  <si>
    <t>地块1：新建硬化工程1351.45平方米、水渠221.92米、网围栏411.57米、大门1座、农桥1座及给排水工程和电气工程等附属工程；地块2：新建硬化工程2284.81平方米、水渠471.03米，网围栏348.76米，大门1座及给排水工程等附属工程。工程1项，坡形护栏工程300㎡。符合村民自身利益，具有较好的群众基础，社会支持度及配合度较高</t>
  </si>
  <si>
    <t>墨脱县发改委</t>
  </si>
  <si>
    <t>重点帮扶村
以工代赈项目</t>
  </si>
  <si>
    <t>墨脱县背崩乡江新村美丽宜居项目（二期）</t>
  </si>
  <si>
    <t>江新村</t>
  </si>
  <si>
    <t>2023年投资750.88万元新建PE给水管1424米，阀门井7座，污水波纹管1630米，检查井95座，一体化处理设备1套、新建道路工程9760.96㎡；2024年投资577.58万元新建垃圾收点19.3㎡、垃圾转运站50.84㎡、公共厕所30㎡、挡土墙工程2609.69m³、防护围栏工程305.63米、混凝土边沟304米、过水涵管46米、路灯工程67套（该村庄原先无路灯且村庄上下排列多、村道及入户道路分叉多）等。</t>
  </si>
  <si>
    <t>江新村26户112人，其中脱贫户4户22人，提升基础设施，通过实现村内排污设施的完善，提升人居环境整治，从而实现乡村美丽，。</t>
  </si>
  <si>
    <r>
      <rPr>
        <sz val="10"/>
        <color theme="1"/>
        <rFont val="宋体"/>
        <charset val="134"/>
        <scheme val="minor"/>
      </rPr>
      <t xml:space="preserve">已完成概算批复
</t>
    </r>
    <r>
      <rPr>
        <b/>
        <sz val="10"/>
        <color theme="1"/>
        <rFont val="宋体"/>
        <charset val="134"/>
        <scheme val="minor"/>
      </rPr>
      <t>（墨发改发〔2023〕8号）</t>
    </r>
    <r>
      <rPr>
        <sz val="10"/>
        <color theme="1"/>
        <rFont val="宋体"/>
        <charset val="134"/>
        <scheme val="minor"/>
      </rPr>
      <t>。</t>
    </r>
  </si>
  <si>
    <t>墨脱县墨脱镇亚让村宜居宜业和美乡村建设项目</t>
  </si>
  <si>
    <r>
      <rPr>
        <b/>
        <sz val="10"/>
        <color rgb="FF000000"/>
        <rFont val="宋体"/>
        <charset val="134"/>
        <scheme val="minor"/>
      </rPr>
      <t>建设内容：</t>
    </r>
    <r>
      <rPr>
        <sz val="10"/>
        <color rgb="FF000000"/>
        <rFont val="宋体"/>
        <charset val="134"/>
        <scheme val="minor"/>
      </rPr>
      <t>新建护栏2115.73m，地面硬化 1135.20㎡，挡土墙工程4433.77m³，台阶工程 107.81㎡，新建雨水沟1365.35m，散水工程1134.00㎡，网围栏工程3153.69m，排污工程1项，路缘石工程 87.73m，公厕提升改造72.80㎡。</t>
    </r>
    <r>
      <rPr>
        <b/>
        <sz val="10"/>
        <color rgb="FF000000"/>
        <rFont val="宋体"/>
        <charset val="134"/>
        <scheme val="minor"/>
      </rPr>
      <t>可行性及必要性：</t>
    </r>
    <r>
      <rPr>
        <sz val="10"/>
        <color rgb="FF000000"/>
        <rFont val="宋体"/>
        <charset val="134"/>
        <scheme val="minor"/>
      </rPr>
      <t>为了适应当地的经济增长和社会发展需要，满足农村环境卫生和规划需求，提升整体形象，村落基础设施建设，是非常必要和紧迫的。本工程主要对亚让村村内环境进行整治，新建防护栏杆，部分道路硬化，台阶、排水沟、挡土墙等附属设施建设，以达到美化居住环境的目的，村内污水管网年久失修，各处破损严重且该村庄雨污混排，墨脱县雨季长降水量大，导致亚让村长期堵塞排污管道及雨污外泄影响旅游村庄人居环境。</t>
    </r>
  </si>
  <si>
    <t>亚让村54户243人，其中脱贫户12户53人，补齐基础设施短板，完善群众生活环境，提高群众满意度，实现和美乡村建设任务。</t>
  </si>
  <si>
    <t>墨脱县墨脱镇亚东村宜居宜业和美乡村建设项目</t>
  </si>
  <si>
    <t>亚东村</t>
  </si>
  <si>
    <r>
      <rPr>
        <b/>
        <sz val="10"/>
        <rFont val="宋体"/>
        <charset val="134"/>
        <scheme val="minor"/>
      </rPr>
      <t>建设内容：</t>
    </r>
    <r>
      <rPr>
        <sz val="10"/>
        <rFont val="宋体"/>
        <charset val="134"/>
        <scheme val="minor"/>
      </rPr>
      <t>新建0.5米高砖砌挡土墙长18.20米，1米高挡土墙长25.6米，2米高挡土墙长196.80米，3米高挡土墙长877.90米，4米高挡土墙长871.20米，5米高挡土墙长496.80米，6米高挡土墙长108.20米，道路硬化439.10平方米，新建栏杆长2768.90米，挖填方5205.1立方米，新建排水沟长2676.20米。道路硬化2267.00平方米，排水沟长975米，3米高挡土墙长135.20米，6米高挡土墙长29.00米等工程。</t>
    </r>
    <r>
      <rPr>
        <b/>
        <sz val="10"/>
        <rFont val="宋体"/>
        <charset val="134"/>
        <scheme val="minor"/>
      </rPr>
      <t>可行性及必要性：</t>
    </r>
    <r>
      <rPr>
        <sz val="10"/>
        <rFont val="宋体"/>
        <charset val="134"/>
        <scheme val="minor"/>
      </rPr>
      <t>墨脱县亚东村现状基础设施匮乏，挡土墙设施不牢固，现状挡土墙存在很大的安全隐患，对来往行人的交通以及当地村民的安全性等存在较大的影响，对自然生态环境破坏较大，需要对来往行人进行更好的服务与安全性保障，以及对自然环境的保护，避免人为破坏生态，林芝市墨脱县亚东村基础设施的匮乏同时也对当地旅游发展带来的影响较大。</t>
    </r>
  </si>
  <si>
    <t>亚东村214户853人，其中脱贫户34户145人，补齐基础设施短板，提升村庄人居环境，建设美丽乡村。</t>
  </si>
  <si>
    <t>1、示范引领村；2.该项目名称：墨脱县亚东村基础设施建设项目</t>
  </si>
  <si>
    <r>
      <rPr>
        <b/>
        <sz val="10"/>
        <rFont val="宋体"/>
        <charset val="134"/>
        <scheme val="minor"/>
      </rPr>
      <t>建设内容：</t>
    </r>
    <r>
      <rPr>
        <sz val="10"/>
        <rFont val="宋体"/>
        <charset val="134"/>
        <scheme val="minor"/>
      </rPr>
      <t>给水管道工程8924m ,阀门井25 座,消火栓井13座,道路破除恢复2600㎡。雨水工程:雨水沟清淤2231m。 污水管道工程长7743m ,污水检查井266座,化粪池10座,道路破除恢复11681㎡。</t>
    </r>
    <r>
      <rPr>
        <b/>
        <sz val="10"/>
        <rFont val="宋体"/>
        <charset val="134"/>
        <scheme val="minor"/>
      </rPr>
      <t>可行性及必要性：</t>
    </r>
    <r>
      <rPr>
        <sz val="10"/>
        <rFont val="宋体"/>
        <charset val="134"/>
        <scheme val="minor"/>
      </rPr>
      <t>亚东村214户813人，其中脱贫户34户145人，为墨脱县城邻村（与县城沾染），项目区排水管网配套不完善不能满足的生活用水排水需求，且由于现状为雨污合流管道，常堵管，疏通不及时，造成污水溢流到路面，污染环境。本工程的实施将改善给排水管网问题，极大的改善了的居住环境。因此，基础设施的建设工程是提高居民工作和生活环境的基本需求。因现有环境纷乱复杂，排水管道设施年久失修，管道堵塞，污水横流，居民迫切的希望政府能够解决这个关系到老百姓日常生活的问题。为了避免在老百姓中间产生不良情绪，为了提升老百姓的生活幸福感，推进本项目的尽快实施已成为了迫在眉睫的事情了。因此本项目的建设有利于建立和谐社会，有利于维护各民族的安定团结。在县委县府的高度重视下，墨脱县亚东村已完善了大部分基础设施。但从目前景区现状来看，景区的断头路，内部的给排水设施、垃圾处理系统等基础设施建设不足，以及旅游配套设施都比较薄弱，这些不利因素制约着当地发展大规模扩大旅游市场、开发高品位的旅游产品。该项目的建设有利于提高旅游景区环境卫生基础设施水平，营造整洁的旅游环境，从而提高景区的服务水平和服务调整质量，提升墨脱县景区的知名度和美誉度，从而提高墨脱县的市场竞争力和影响力。</t>
    </r>
  </si>
  <si>
    <t>墨脱县住建局</t>
  </si>
  <si>
    <t>亚东村214户813人，其中脱贫户34户145人。通过提升改造给水及排水排污，雨污标准化管理，提升基础设施，提升村庄人居环境。</t>
  </si>
  <si>
    <t>已完成风评、环评、选址意见、可研批复、初步设计审核，待下概算批复。</t>
  </si>
  <si>
    <t>1、示范引领村；2.该项目名称：墨脱县亚东村基础设施提升改造工程-雨污分流</t>
  </si>
  <si>
    <t>墨脱县墨脱镇墨脱村宜居宜业和美乡村建设项目</t>
  </si>
  <si>
    <r>
      <rPr>
        <b/>
        <sz val="10"/>
        <rFont val="宋体"/>
        <charset val="134"/>
        <scheme val="minor"/>
      </rPr>
      <t>建设内容：</t>
    </r>
    <r>
      <rPr>
        <sz val="10"/>
        <rFont val="宋体"/>
        <charset val="134"/>
        <scheme val="minor"/>
      </rPr>
      <t>硬化工程：3050平方米，新建围挡工程155米，新建挡土墙工程600立方米，新建防护栏杆工程200米。</t>
    </r>
    <r>
      <rPr>
        <b/>
        <sz val="10"/>
        <rFont val="宋体"/>
        <charset val="134"/>
        <scheme val="minor"/>
      </rPr>
      <t>可行性及必要性：</t>
    </r>
    <r>
      <rPr>
        <sz val="10"/>
        <rFont val="宋体"/>
        <charset val="134"/>
        <scheme val="minor"/>
      </rPr>
      <t>墨脱村212户，814人，其中：脱贫户25户85人，为了进一步完善村庄基础设施短板，提升村容村貌，促进旅游发展，引导群众参与项目建设增加务工现金收入，实施该项目很有必要。</t>
    </r>
  </si>
  <si>
    <t>墨脱村212户，814人，其中：脱贫户25户85人，补齐基础设施短板，提升村容村貌，促进旅游发展，引导群众参与项目建设增加务工现金收入。</t>
  </si>
  <si>
    <r>
      <rPr>
        <sz val="10"/>
        <color theme="1"/>
        <rFont val="宋体"/>
        <charset val="134"/>
        <scheme val="minor"/>
      </rPr>
      <t>已完成概算批复
（</t>
    </r>
    <r>
      <rPr>
        <b/>
        <sz val="10"/>
        <color theme="1"/>
        <rFont val="宋体"/>
        <charset val="134"/>
        <scheme val="minor"/>
      </rPr>
      <t>墨发改发〔2023〕64号）</t>
    </r>
    <r>
      <rPr>
        <sz val="10"/>
        <color theme="1"/>
        <rFont val="宋体"/>
        <charset val="134"/>
        <scheme val="minor"/>
      </rPr>
      <t>。</t>
    </r>
  </si>
  <si>
    <t>示范引领村；项目名称：墨脱县墨脱镇墨脱村人居环境基础设施提升改造项目</t>
  </si>
  <si>
    <r>
      <rPr>
        <b/>
        <sz val="10"/>
        <rFont val="宋体"/>
        <charset val="134"/>
        <scheme val="minor"/>
      </rPr>
      <t>建设内容：</t>
    </r>
    <r>
      <rPr>
        <sz val="10"/>
        <rFont val="宋体"/>
        <charset val="134"/>
        <scheme val="minor"/>
      </rPr>
      <t>1、给水管道工程长9883m，道路破除恢复3500m；2、雨水管道工程798m，雨水检查井20.00座，雨水沟清淤952m；3、污水管道工程长10111m，污水检查井217 座，化粪池23座，道路破除恢复10100㎡等工程。</t>
    </r>
    <r>
      <rPr>
        <b/>
        <sz val="10"/>
        <rFont val="宋体"/>
        <charset val="134"/>
        <scheme val="minor"/>
      </rPr>
      <t>可行及必要性：</t>
    </r>
    <r>
      <rPr>
        <sz val="10"/>
        <rFont val="宋体"/>
        <charset val="134"/>
        <scheme val="minor"/>
      </rPr>
      <t>墨脱村197户812人，脱贫户25户85人。为墨脱县城邻村（与县城沾染），项目区排水管网配套不完善不能满足的生活用水排水需求，且由于现状为雨污合流管道，常堵管，疏通不及时，造成污水溢流到路面，污染环境。本工程的实施将改善给排水管网问题，极大的改善了的居住环境。因此，基础设施的建设工程是提高居民工作和生活环境的基本需求。因现有环境纷乱复杂，排水管道设施年久失修，管道堵塞，污水横流，居民迫切的希望政府能够解决这个关系到老百姓日常生活的问题。为了避免在老百姓中间产生不良情绪，为了提升老百姓的生活幸福感，推进本项目的尽快实施已成为了迫在眉睫的事情了。因此本项目的建设有利于建立和谐社会，有利于维护各民族的安定团结。在县委县府的高度重视下，墨脱县亚东村已完善了大部分基础设施。但从目前景区现状来看，景区的断头路，内部的给排水设施、垃圾处理系统等基础设施建设不足，以及旅游配套设施都比较薄弱，这些不利因素制约着当地发展大规模扩大旅游市场、开发高品位的旅游产品。该项目的建设有利于提高旅游景区环境卫生基础设施水平，营造整洁的旅游环境，从而提高景区的服务水平和服务调整质量，提升墨脱县景区的知名度和美誉度，从而提高墨脱县的市场竞争力和影响力。</t>
    </r>
  </si>
  <si>
    <t>墨脱村197户812人，脱贫户25户85人，通过提升改造给水及排水排污，雨污标准化管理，提升基础设施，提升村庄人居环境。</t>
  </si>
  <si>
    <t>示范引领村；项目名称：墨脱县墨脱村基础设施提升改造工程---雨污分流</t>
  </si>
  <si>
    <t>墨脱县墨脱镇巴日村宜居宜业和美乡村建设项目</t>
  </si>
  <si>
    <r>
      <rPr>
        <b/>
        <sz val="10"/>
        <rFont val="宋体"/>
        <charset val="134"/>
        <scheme val="minor"/>
      </rPr>
      <t>建设内容：</t>
    </r>
    <r>
      <rPr>
        <sz val="10"/>
        <rFont val="宋体"/>
        <charset val="134"/>
        <scheme val="minor"/>
      </rPr>
      <t>1、茶园道路提升改造1404.38㎡。2、新建排污管网160米。3、新建排水边沟183.37米。4、新建分户围栏428米；</t>
    </r>
    <r>
      <rPr>
        <b/>
        <sz val="10"/>
        <rFont val="宋体"/>
        <charset val="134"/>
        <scheme val="minor"/>
      </rPr>
      <t>可行性及必要性：</t>
    </r>
    <r>
      <rPr>
        <sz val="10"/>
        <rFont val="宋体"/>
        <charset val="134"/>
        <scheme val="minor"/>
      </rPr>
      <t>巴日村现有污水管基本已破损、管道直径小长期堵塞、雨污同流、臭味大、污物多、无净化设施且直流雅江、基本农田严重影响生态环境以及旅游村庄建设，故实施该项目很有必要。</t>
    </r>
  </si>
  <si>
    <t>巴日村62户252人，其中脱贫户15户58人，提升基础设施，通过实现村内排污设施的完善，提升人居环境整治，从而实现乡村美丽。</t>
  </si>
  <si>
    <r>
      <rPr>
        <sz val="10"/>
        <rFont val="宋体"/>
        <charset val="134"/>
        <scheme val="minor"/>
      </rPr>
      <t>示范引领村、</t>
    </r>
    <r>
      <rPr>
        <b/>
        <sz val="10"/>
        <rFont val="宋体"/>
        <charset val="134"/>
        <scheme val="minor"/>
      </rPr>
      <t>旅游节点村（巴日村）</t>
    </r>
    <r>
      <rPr>
        <sz val="10"/>
        <rFont val="宋体"/>
        <charset val="134"/>
        <scheme val="minor"/>
      </rPr>
      <t xml:space="preserve">
；项目名称：墨脱县墨脱镇巴日村米日村人居环境提升项目</t>
    </r>
  </si>
  <si>
    <t>墨脱县格当乡德吉村宜居宜业和美乡村建设项目</t>
  </si>
  <si>
    <t>德吉村</t>
  </si>
  <si>
    <t>建设内容：（一）德吉村建设内容：场地平整1098.78平方米；场地治理1098.78平方米；浆砌石挡土墙244米；浆砌石护坡82米；新建排水沟442米。 （二）多龙岗村建设内容：道路硬化2628.9平方米。 （三）格当村建设内容：新建防护栏655米；浆砌石挡土墙655米；新建路灯86盏；村道硬化1550.21米；道路一侧排水沟1550.21米；浆砌石挡土墙465米；错车道6处。 （四）占根卡村建设内容：新建路灯54盏；新建给水管（DN100）500米；新建蓄水池350平方米。（五）桑珍卡村建设内容：防护栏112米；新建公共厕所26平方米。可行性及必要性：德吉村、多龙岗村、格当村、占根卡274户，1080人，其中脱贫户159户667人。德吉村原有排水沟为断头排水沟，现出现雨水堵塞、村道及部分院落长期积水，故需新建部分排水沟。格当村、占根卡村原先未配套路灯，为了补齐必要基础设施实施该项目很有必要。</t>
  </si>
  <si>
    <t>德吉村、多龙岗村、格当村、占根卡274户，1080人，其中脱贫户159户667人综合提升BJ村庄基础设施，提高群众满意度，实现稳定民心。</t>
  </si>
  <si>
    <t>示范引领村（德吉村、多龙岗村、格当村、占根卡）；项目名称：墨脱县格当乡基础设施提升改造项目</t>
  </si>
  <si>
    <t>墨脱县格当乡多龙岗村宜居宜业和美乡村建设项目</t>
  </si>
  <si>
    <t>多龙岗村</t>
  </si>
  <si>
    <t>墨脱县格当乡格当村宜居宜业和美乡村建设项目</t>
  </si>
  <si>
    <t>格当村</t>
  </si>
  <si>
    <t>墨脱县格当乡占根卡宜居宜业和美乡村建设项目</t>
  </si>
  <si>
    <t>占根卡</t>
  </si>
  <si>
    <t>墨脱县达木乡贡日村宜居宜业和美乡村建设项目</t>
  </si>
  <si>
    <r>
      <rPr>
        <b/>
        <sz val="10"/>
        <rFont val="宋体"/>
        <charset val="134"/>
        <scheme val="minor"/>
      </rPr>
      <t>建设内容：</t>
    </r>
    <r>
      <rPr>
        <sz val="10"/>
        <rFont val="宋体"/>
        <charset val="134"/>
        <scheme val="minor"/>
      </rPr>
      <t>新建通透式防护一工程1165.45m、通透式防护二工程704.45m、混凝土硬化工程1173.59㎡、道路工程463.19㎡、水沟盖板工程698.33m、更换排污管工程190m、三级污水处理系统工程1套。</t>
    </r>
    <r>
      <rPr>
        <b/>
        <sz val="10"/>
        <rFont val="宋体"/>
        <charset val="134"/>
        <scheme val="minor"/>
      </rPr>
      <t>可行性及必要性：</t>
    </r>
    <r>
      <rPr>
        <sz val="10"/>
        <rFont val="宋体"/>
        <charset val="134"/>
        <scheme val="minor"/>
      </rPr>
      <t>贡日村90户363人，其中脱贫户25户104人。原有地埋式污水管道破损，污水渗出地面影响村庄人居环境，旅游村庄形象，需要更换污水管道；原有污水一体化处理器因化粪池沼气爆炸被损坏，现为了避免再次发生此类问题改为三级污水处理系统。</t>
    </r>
  </si>
  <si>
    <t>项目覆盖贡日村90户363人，其中脱贫户25户104人，补齐基础设施短板，提升人居环境，增强群众积极性，促进美丽乡村建设。</t>
  </si>
  <si>
    <t>示范引领村；项目名称：墨脱县达木乡贡日村人居环境提升改造项目</t>
  </si>
  <si>
    <t>墨脱县背崩乡格林村茶旅融合产业配套项目</t>
  </si>
  <si>
    <r>
      <rPr>
        <b/>
        <sz val="10"/>
        <rFont val="宋体"/>
        <charset val="134"/>
        <scheme val="minor"/>
      </rPr>
      <t>建设内容：</t>
    </r>
    <r>
      <rPr>
        <sz val="10"/>
        <rFont val="宋体"/>
        <charset val="134"/>
        <scheme val="minor"/>
      </rPr>
      <t xml:space="preserve">新建巡边道路工程：3.5米宽硬化工程5961.13㎡，2.5米宽硬化工程644㎡，2米宽硬化工程1631.24㎡，2米宽栈道1373.16㎡，挡土墙工程65米等附属工程。
</t>
    </r>
    <r>
      <rPr>
        <b/>
        <sz val="10"/>
        <rFont val="宋体"/>
        <charset val="134"/>
        <scheme val="minor"/>
      </rPr>
      <t>可行性：</t>
    </r>
    <r>
      <rPr>
        <sz val="10"/>
        <rFont val="宋体"/>
        <charset val="134"/>
        <scheme val="minor"/>
      </rPr>
      <t xml:space="preserve">墨脱县格林村截至目前游客接待量为约2.5万人次，促进民宿产业收入约80余万元，解决当地农牧民就业岗位5个，截至目前工资约13.5万元，农特产收入约45万元,茶青销售收入约35万元，合计截至目前收入约为173.5万元，通过本项目的建设，进一步优化配套旅游产业基础设施，促进格林特色茶旅融合产业区域生产能力可以明显加强，保证乡村经济的可持续发展，为创建“旅游名县”奠定了基础。该项目的建设是乡村振兴的基础和前提条件，必将为推动该地区的发展和社会、经济进步发挥重要作用，因此该项目的建设可行。
</t>
    </r>
    <r>
      <rPr>
        <b/>
        <sz val="10"/>
        <rFont val="宋体"/>
        <charset val="134"/>
        <scheme val="minor"/>
      </rPr>
      <t>必要性：</t>
    </r>
    <r>
      <rPr>
        <sz val="10"/>
        <rFont val="宋体"/>
        <charset val="134"/>
        <scheme val="minor"/>
      </rPr>
      <t xml:space="preserve">结合墨脱县格林村茶园+达巴山+巡边路建设旅游配套设施，打造格林茶旅融合旅游村，辐射带动甘登乡搬迁点旅游产业发展很有必要；
</t>
    </r>
    <r>
      <rPr>
        <b/>
        <sz val="10"/>
        <rFont val="宋体"/>
        <charset val="134"/>
        <scheme val="minor"/>
      </rPr>
      <t>经营主体：</t>
    </r>
    <r>
      <rPr>
        <sz val="10"/>
        <rFont val="宋体"/>
        <charset val="134"/>
        <scheme val="minor"/>
      </rPr>
      <t>村集体</t>
    </r>
  </si>
  <si>
    <r>
      <rPr>
        <b/>
        <sz val="10"/>
        <rFont val="宋体"/>
        <charset val="134"/>
        <scheme val="minor"/>
      </rPr>
      <t>社会效益：</t>
    </r>
    <r>
      <rPr>
        <sz val="10"/>
        <rFont val="宋体"/>
        <charset val="134"/>
        <scheme val="minor"/>
      </rPr>
      <t xml:space="preserve">配套旅游产业基础设施，促进旅游产业发展。
</t>
    </r>
    <r>
      <rPr>
        <b/>
        <sz val="10"/>
        <rFont val="宋体"/>
        <charset val="134"/>
        <scheme val="minor"/>
      </rPr>
      <t>经济效益</t>
    </r>
    <r>
      <rPr>
        <sz val="10"/>
        <rFont val="宋体"/>
        <charset val="134"/>
        <scheme val="minor"/>
      </rPr>
      <t>：格林村32户118人，其中脱贫户3户7人，通过本项目进一步增加游客客流量为格林村现有24间民宿，客房单价300元/间，年经营天数365天，全年入住率75%，年经营收入197.1万元，餐饮人均消费标准60元/人，旺季销售次数30次/天，淡季销售次数15次/天，餐饮年销售收入61.8万元。游客服务中心,将直接增加当地的就业岗位约增致30人，月工资3000元，年工资性福利约108万元。农特产销售量增致90余万元，茶青销售量可增至65余万元，合计年收入预测可达521.9万元/年。该部分收入除去民宿及游客接待中心的正常开支外，一部分收入将为当地村民带来分红增收。</t>
    </r>
  </si>
  <si>
    <r>
      <rPr>
        <sz val="10"/>
        <rFont val="宋体"/>
        <charset val="134"/>
        <scheme val="minor"/>
      </rPr>
      <t xml:space="preserve">产业基础设施配套
示范引领村
</t>
    </r>
    <r>
      <rPr>
        <b/>
        <sz val="10"/>
        <rFont val="宋体"/>
        <charset val="134"/>
        <scheme val="minor"/>
      </rPr>
      <t>旅游节点村
宜居宜业和美村庄项目</t>
    </r>
  </si>
  <si>
    <t>墨脱县2023年扶贫贷款贴息项目</t>
  </si>
  <si>
    <r>
      <rPr>
        <b/>
        <sz val="10"/>
        <rFont val="宋体"/>
        <charset val="134"/>
        <scheme val="minor"/>
      </rPr>
      <t>建设内容：</t>
    </r>
    <r>
      <rPr>
        <sz val="10"/>
        <rFont val="宋体"/>
        <charset val="134"/>
        <scheme val="minor"/>
      </rPr>
      <t xml:space="preserve">完成缴纳2023年扶贫贷款贴息（利差补贴）
</t>
    </r>
    <r>
      <rPr>
        <b/>
        <sz val="10"/>
        <rFont val="宋体"/>
        <charset val="134"/>
        <scheme val="minor"/>
      </rPr>
      <t>可行性：</t>
    </r>
    <r>
      <rPr>
        <sz val="10"/>
        <rFont val="宋体"/>
        <charset val="134"/>
        <scheme val="minor"/>
      </rPr>
      <t xml:space="preserve">鼓励村民自主创业，自主创收，促进增收。
</t>
    </r>
    <r>
      <rPr>
        <b/>
        <sz val="10"/>
        <rFont val="宋体"/>
        <charset val="134"/>
        <scheme val="minor"/>
      </rPr>
      <t>必要性：</t>
    </r>
    <r>
      <rPr>
        <sz val="10"/>
        <rFont val="宋体"/>
        <charset val="134"/>
        <scheme val="minor"/>
      </rPr>
      <t>增加收入，保障经济持续，扩大县域经济发展。</t>
    </r>
  </si>
  <si>
    <t>墨脱县农牧民技能培训项目</t>
  </si>
  <si>
    <r>
      <rPr>
        <b/>
        <sz val="10"/>
        <rFont val="宋体"/>
        <charset val="134"/>
        <scheme val="minor"/>
      </rPr>
      <t>建设内容：</t>
    </r>
    <r>
      <rPr>
        <sz val="10"/>
        <rFont val="宋体"/>
        <charset val="134"/>
        <scheme val="minor"/>
      </rPr>
      <t xml:space="preserve">全年计划对1200人次农牧民因地制宜，开展学习歌舞表演、旅游产业发展（茶叶种植技术、热带水果种植、菌类种植）、技术工作培训以及以工代训等。
</t>
    </r>
    <r>
      <rPr>
        <b/>
        <sz val="10"/>
        <rFont val="宋体"/>
        <charset val="134"/>
        <scheme val="minor"/>
      </rPr>
      <t>可行性：</t>
    </r>
    <r>
      <rPr>
        <sz val="10"/>
        <rFont val="宋体"/>
        <charset val="134"/>
        <scheme val="minor"/>
      </rPr>
      <t xml:space="preserve">扶持企业参加脱贫巩固，激发农牧民群众生产热情。
</t>
    </r>
    <r>
      <rPr>
        <b/>
        <sz val="10"/>
        <rFont val="宋体"/>
        <charset val="134"/>
        <scheme val="minor"/>
      </rPr>
      <t>必要性：</t>
    </r>
    <r>
      <rPr>
        <sz val="10"/>
        <rFont val="宋体"/>
        <charset val="134"/>
        <scheme val="minor"/>
      </rPr>
      <t>创造就业，促进增收</t>
    </r>
  </si>
  <si>
    <t>墨脱县人社局</t>
  </si>
  <si>
    <t>提高农牧民技能水平，促进农牧民就、创业增收。</t>
  </si>
  <si>
    <t>激发群众外出务工、创业积极性，增加务工收入。</t>
  </si>
  <si>
    <t>墨脱县2024年农牧民新风貌行动项目</t>
  </si>
  <si>
    <t>帮辛村、根登村、帮果村、肯肯村、宗荣村、西登村、达木村、贡日村、甘登村、格当村、占跟卡村、德吉村、更帮村、加热萨村、拉贡村、曾求村、达昂村、亚东村、米日村、亚让村、巴日村、朗杰岗村</t>
  </si>
  <si>
    <r>
      <rPr>
        <sz val="10"/>
        <rFont val="宋体"/>
        <charset val="134"/>
        <scheme val="minor"/>
      </rPr>
      <t xml:space="preserve">对墨脱县22个村开展改积分制的推广、乡村治理新风貌行动。
</t>
    </r>
    <r>
      <rPr>
        <b/>
        <sz val="10"/>
        <rFont val="宋体"/>
        <charset val="134"/>
        <scheme val="minor"/>
      </rPr>
      <t>可行性</t>
    </r>
    <r>
      <rPr>
        <sz val="10"/>
        <rFont val="宋体"/>
        <charset val="134"/>
        <scheme val="minor"/>
      </rPr>
      <t xml:space="preserve">：鼓励村民自主创业，自主创收，促进增收。
</t>
    </r>
    <r>
      <rPr>
        <b/>
        <sz val="10"/>
        <rFont val="宋体"/>
        <charset val="134"/>
        <scheme val="minor"/>
      </rPr>
      <t>必要性</t>
    </r>
    <r>
      <rPr>
        <sz val="10"/>
        <rFont val="宋体"/>
        <charset val="134"/>
        <scheme val="minor"/>
      </rPr>
      <t>：增加收入，保障经济持续，扩大县域经济发展。</t>
    </r>
  </si>
  <si>
    <t>墨脱县22个村1228户4971人，其中脱贫户233户868人，提升乡村治理效能，推动乡村法治建设，促进农牧民群众自治水平，逐步提高农牧民群众幸福感、获得感，不断增强农牧民自治能力和法治观念，提高乡村整体环境建设。</t>
  </si>
  <si>
    <t>林芝市2024年巩固拓展脱贫攻坚成果同乡村振兴有效衔接项目计划申报汇总表</t>
  </si>
  <si>
    <t>制表单位：林芝市乡村振兴局</t>
  </si>
  <si>
    <t>单位：个、万元</t>
  </si>
  <si>
    <t>填报时间：2023年9月21日</t>
  </si>
  <si>
    <t>县
（区）</t>
  </si>
  <si>
    <t>项目                      个数</t>
  </si>
  <si>
    <t>估算总投资
（万元）</t>
  </si>
  <si>
    <t>乡村特色产业
（含产业基础设施配套）</t>
  </si>
  <si>
    <t>巩固提升类
（人居环境整治）</t>
  </si>
  <si>
    <t>小型公益性基础设施类</t>
  </si>
  <si>
    <t>宜居宜业和美村庄类
（整村推进）</t>
  </si>
  <si>
    <t>扶贫贷款贴息类</t>
  </si>
  <si>
    <t>培训类</t>
  </si>
  <si>
    <t>其他类</t>
  </si>
  <si>
    <t>备注</t>
  </si>
  <si>
    <t>项目个数</t>
  </si>
  <si>
    <t>估算总投资</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</si>
</sst>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_);[Red]\(0\)"/>
  </numFmts>
  <fonts count="53">
    <font>
      <sz val="11"/>
      <color theme="1"/>
      <name val="宋体"/>
      <charset val="134"/>
      <scheme val="minor"/>
    </font>
    <font>
      <sz val="11"/>
      <name val="宋体"/>
      <charset val="134"/>
    </font>
    <font>
      <sz val="16"/>
      <name val="宋体"/>
      <charset val="134"/>
    </font>
    <font>
      <sz val="18"/>
      <name val="宋体"/>
      <charset val="134"/>
      <scheme val="minor"/>
    </font>
    <font>
      <sz val="36"/>
      <name val="方正小标宋_GBK"/>
      <charset val="0"/>
    </font>
    <font>
      <sz val="16"/>
      <name val="宋体"/>
      <charset val="134"/>
      <scheme val="minor"/>
    </font>
    <font>
      <b/>
      <sz val="18"/>
      <name val="宋体"/>
      <charset val="134"/>
      <scheme val="minor"/>
    </font>
    <font>
      <sz val="18"/>
      <color rgb="FF000000"/>
      <name val="宋体"/>
      <charset val="134"/>
      <scheme val="minor"/>
    </font>
    <font>
      <b/>
      <sz val="12"/>
      <color theme="1"/>
      <name val="宋体"/>
      <charset val="134"/>
      <scheme val="minor"/>
    </font>
    <font>
      <sz val="12"/>
      <color theme="1"/>
      <name val="宋体"/>
      <charset val="134"/>
      <scheme val="minor"/>
    </font>
    <font>
      <sz val="10"/>
      <color theme="1"/>
      <name val="宋体"/>
      <charset val="134"/>
      <scheme val="minor"/>
    </font>
    <font>
      <sz val="10"/>
      <name val="宋体"/>
      <charset val="134"/>
      <scheme val="minor"/>
    </font>
    <font>
      <sz val="10"/>
      <color rgb="FFFF0000"/>
      <name val="宋体"/>
      <charset val="134"/>
      <scheme val="minor"/>
    </font>
    <font>
      <sz val="28"/>
      <color theme="1"/>
      <name val="宋体"/>
      <charset val="134"/>
      <scheme val="minor"/>
    </font>
    <font>
      <b/>
      <sz val="12"/>
      <color rgb="FFFF0000"/>
      <name val="宋体"/>
      <charset val="134"/>
      <scheme val="minor"/>
    </font>
    <font>
      <b/>
      <sz val="10"/>
      <color rgb="FFFF0000"/>
      <name val="宋体"/>
      <charset val="134"/>
      <scheme val="minor"/>
    </font>
    <font>
      <b/>
      <sz val="10"/>
      <name val="宋体"/>
      <charset val="134"/>
      <scheme val="minor"/>
    </font>
    <font>
      <sz val="10"/>
      <color rgb="FF000000"/>
      <name val="宋体"/>
      <charset val="134"/>
      <scheme val="minor"/>
    </font>
    <font>
      <b/>
      <sz val="10"/>
      <color theme="1"/>
      <name val="宋体"/>
      <charset val="134"/>
      <scheme val="minor"/>
    </font>
    <font>
      <b/>
      <sz val="11"/>
      <color theme="1"/>
      <name val="宋体"/>
      <charset val="134"/>
      <scheme val="minor"/>
    </font>
    <font>
      <sz val="11"/>
      <name val="宋体"/>
      <charset val="134"/>
      <scheme val="minor"/>
    </font>
    <font>
      <sz val="10"/>
      <color theme="1"/>
      <name val="宋体"/>
      <charset val="134"/>
      <scheme val="major"/>
    </font>
    <font>
      <sz val="10"/>
      <color indexed="8"/>
      <name val="宋体"/>
      <charset val="134"/>
      <scheme val="minor"/>
    </font>
    <font>
      <b/>
      <sz val="10"/>
      <name val="宋体"/>
      <charset val="134"/>
    </font>
    <font>
      <sz val="11"/>
      <color rgb="FF000000"/>
      <name val="宋体"/>
      <charset val="134"/>
      <scheme val="minor"/>
    </font>
    <font>
      <b/>
      <sz val="10"/>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宋体"/>
      <charset val="134"/>
    </font>
    <font>
      <sz val="10"/>
      <color rgb="FF000000"/>
      <name val="宋体"/>
      <charset val="134"/>
    </font>
    <font>
      <b/>
      <sz val="10"/>
      <color indexed="8"/>
      <name val="宋体"/>
      <charset val="134"/>
    </font>
    <font>
      <b/>
      <sz val="10"/>
      <color rgb="FF000000"/>
      <name val="宋体"/>
      <charset val="134"/>
    </font>
    <font>
      <sz val="10"/>
      <color indexed="8"/>
      <name val="宋体"/>
      <charset val="134"/>
    </font>
    <font>
      <sz val="10"/>
      <color rgb="FF000000"/>
      <name val="方正书宋_GBK"/>
      <charset val="134"/>
    </font>
    <font>
      <sz val="10"/>
      <color indexed="10"/>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3" borderId="7"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3" fillId="0" borderId="0" applyNumberFormat="0" applyFill="0" applyBorder="0" applyAlignment="0" applyProtection="0">
      <alignment vertical="center"/>
    </xf>
    <xf numFmtId="0" fontId="34" fillId="4" borderId="10" applyNumberFormat="0" applyAlignment="0" applyProtection="0">
      <alignment vertical="center"/>
    </xf>
    <xf numFmtId="0" fontId="35" fillId="5" borderId="11" applyNumberFormat="0" applyAlignment="0" applyProtection="0">
      <alignment vertical="center"/>
    </xf>
    <xf numFmtId="0" fontId="36" fillId="5" borderId="10" applyNumberFormat="0" applyAlignment="0" applyProtection="0">
      <alignment vertical="center"/>
    </xf>
    <xf numFmtId="0" fontId="37" fillId="6" borderId="12" applyNumberFormat="0" applyAlignment="0" applyProtection="0">
      <alignment vertical="center"/>
    </xf>
    <xf numFmtId="0" fontId="38" fillId="0" borderId="13" applyNumberFormat="0" applyFill="0" applyAlignment="0" applyProtection="0">
      <alignment vertical="center"/>
    </xf>
    <xf numFmtId="0" fontId="39" fillId="0" borderId="14" applyNumberFormat="0" applyFill="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45" fillId="0" borderId="0" applyProtection="0"/>
  </cellStyleXfs>
  <cellXfs count="17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176"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176" fontId="6"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176" fontId="7" fillId="0" borderId="2" xfId="1" applyNumberFormat="1" applyFont="1" applyFill="1" applyBorder="1" applyAlignment="1" applyProtection="1">
      <alignment horizontal="center" vertical="center"/>
    </xf>
    <xf numFmtId="176" fontId="7" fillId="0" borderId="2" xfId="1" applyNumberFormat="1" applyFont="1" applyFill="1" applyBorder="1" applyAlignment="1" applyProtection="1">
      <alignment horizontal="center" vertical="center"/>
      <protection locked="0"/>
    </xf>
    <xf numFmtId="0" fontId="3"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0" fontId="0" fillId="0" borderId="0" xfId="0" applyBorder="1">
      <alignment vertical="center"/>
    </xf>
    <xf numFmtId="176" fontId="6" fillId="0" borderId="0" xfId="0" applyNumberFormat="1" applyFont="1" applyFill="1" applyBorder="1" applyAlignment="1" applyProtection="1">
      <alignment horizontal="center" vertical="center" wrapText="1"/>
    </xf>
    <xf numFmtId="176" fontId="2" fillId="0" borderId="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6" fillId="0" borderId="4" xfId="0"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xf>
    <xf numFmtId="176" fontId="7" fillId="0" borderId="1" xfId="1" applyNumberFormat="1" applyFont="1" applyFill="1" applyBorder="1" applyAlignment="1" applyProtection="1">
      <alignment horizontal="center" vertical="center"/>
      <protection locked="0"/>
    </xf>
    <xf numFmtId="0" fontId="3" fillId="0" borderId="2" xfId="0" applyNumberFormat="1" applyFont="1" applyFill="1" applyBorder="1" applyAlignment="1">
      <alignment horizontal="center" vertical="center"/>
    </xf>
    <xf numFmtId="0" fontId="3" fillId="0" borderId="2" xfId="0" applyFont="1" applyFill="1" applyBorder="1" applyAlignment="1" applyProtection="1">
      <alignment horizontal="center" vertical="center" wrapText="1"/>
    </xf>
    <xf numFmtId="177" fontId="6" fillId="0" borderId="2" xfId="0" applyNumberFormat="1" applyFont="1" applyFill="1" applyBorder="1" applyAlignment="1" applyProtection="1">
      <alignment horizontal="center" vertical="center" wrapText="1"/>
    </xf>
    <xf numFmtId="0" fontId="0"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ill="1" applyBorder="1" applyAlignment="1">
      <alignment vertical="center"/>
    </xf>
    <xf numFmtId="0" fontId="10" fillId="0" borderId="0" xfId="0" applyFont="1" applyFill="1">
      <alignment vertical="center"/>
    </xf>
    <xf numFmtId="0" fontId="10" fillId="0" borderId="0" xfId="0" applyFont="1" applyFill="1" applyBorder="1">
      <alignment vertical="center"/>
    </xf>
    <xf numFmtId="0" fontId="0" fillId="0" borderId="0" xfId="0" applyFill="1" applyAlignment="1">
      <alignment vertical="center" wrapText="1"/>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176" fontId="13"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7"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77" fontId="14" fillId="0" borderId="2" xfId="0" applyNumberFormat="1" applyFont="1" applyFill="1" applyBorder="1" applyAlignment="1">
      <alignment horizontal="left" vertical="center" wrapText="1"/>
    </xf>
    <xf numFmtId="176" fontId="14" fillId="0" borderId="2" xfId="0" applyNumberFormat="1" applyFont="1" applyFill="1" applyBorder="1" applyAlignment="1">
      <alignment horizontal="center" vertical="center" wrapText="1"/>
    </xf>
    <xf numFmtId="176" fontId="14" fillId="0" borderId="2" xfId="0" applyNumberFormat="1" applyFont="1" applyFill="1" applyBorder="1" applyAlignment="1">
      <alignment horizontal="left" vertical="center" wrapText="1"/>
    </xf>
    <xf numFmtId="177" fontId="15"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177" fontId="15" fillId="0" borderId="2" xfId="0" applyNumberFormat="1" applyFont="1" applyFill="1" applyBorder="1" applyAlignment="1">
      <alignment horizontal="left" vertical="center" wrapText="1"/>
    </xf>
    <xf numFmtId="176" fontId="15" fillId="0" borderId="2"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176" fontId="11" fillId="0" borderId="2" xfId="0" applyNumberFormat="1" applyFont="1" applyFill="1" applyBorder="1" applyAlignment="1">
      <alignment horizontal="left" vertical="center" wrapText="1"/>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176" fontId="0" fillId="0" borderId="3" xfId="0" applyNumberFormat="1" applyFill="1" applyBorder="1" applyAlignment="1">
      <alignment horizontal="center" vertical="center"/>
    </xf>
    <xf numFmtId="177" fontId="11" fillId="0" borderId="2" xfId="0" applyNumberFormat="1"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left" vertical="top" wrapText="1"/>
    </xf>
    <xf numFmtId="0" fontId="11"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2" xfId="0" applyFont="1" applyFill="1" applyBorder="1" applyAlignment="1">
      <alignment horizontal="left" vertical="center"/>
    </xf>
    <xf numFmtId="0" fontId="9" fillId="0" borderId="2" xfId="0" applyFont="1" applyFill="1" applyBorder="1" applyAlignment="1">
      <alignment horizontal="center" vertical="center" wrapText="1"/>
    </xf>
    <xf numFmtId="0" fontId="10" fillId="0" borderId="2" xfId="0" applyFont="1" applyFill="1" applyBorder="1" applyAlignment="1">
      <alignment vertical="center"/>
    </xf>
    <xf numFmtId="176" fontId="10" fillId="0" borderId="2"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178" fontId="11" fillId="0" borderId="2" xfId="0" applyNumberFormat="1" applyFont="1" applyFill="1" applyBorder="1" applyAlignment="1" applyProtection="1">
      <alignment horizontal="center" vertical="center" wrapText="1"/>
    </xf>
    <xf numFmtId="0" fontId="10" fillId="0" borderId="2" xfId="0" applyFont="1" applyFill="1" applyBorder="1" applyAlignment="1">
      <alignment vertical="center" wrapText="1"/>
    </xf>
    <xf numFmtId="0" fontId="18" fillId="0" borderId="2" xfId="0" applyFont="1" applyFill="1" applyBorder="1" applyAlignment="1">
      <alignment horizontal="left" vertical="center" wrapText="1"/>
    </xf>
    <xf numFmtId="0" fontId="0" fillId="0" borderId="2" xfId="0" applyFill="1" applyBorder="1" applyAlignment="1">
      <alignment horizontal="center" vertical="center"/>
    </xf>
    <xf numFmtId="177" fontId="16" fillId="0" borderId="2"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3" xfId="0" applyFont="1" applyFill="1" applyBorder="1" applyAlignment="1">
      <alignment horizontal="left" vertical="center" wrapText="1"/>
    </xf>
    <xf numFmtId="176" fontId="11" fillId="2" borderId="2"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176" fontId="0" fillId="0" borderId="2" xfId="0" applyNumberFormat="1" applyFill="1" applyBorder="1" applyAlignment="1">
      <alignment horizontal="center" vertical="center"/>
    </xf>
    <xf numFmtId="0" fontId="11" fillId="0" borderId="2" xfId="0" applyNumberFormat="1" applyFont="1" applyFill="1" applyBorder="1" applyAlignment="1">
      <alignment horizontal="left" vertical="center" wrapText="1"/>
    </xf>
    <xf numFmtId="0" fontId="0" fillId="0" borderId="2" xfId="0"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176" fontId="11"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0" fillId="0" borderId="2" xfId="49" applyNumberFormat="1" applyFont="1" applyFill="1" applyBorder="1" applyAlignment="1" applyProtection="1">
      <alignment horizontal="center" vertical="center" wrapText="1"/>
    </xf>
    <xf numFmtId="0" fontId="16" fillId="0" borderId="2" xfId="49" applyNumberFormat="1" applyFont="1" applyFill="1" applyBorder="1" applyAlignment="1" applyProtection="1">
      <alignment horizontal="left" vertical="center" wrapText="1"/>
    </xf>
    <xf numFmtId="0" fontId="18" fillId="0" borderId="2" xfId="49" applyNumberFormat="1" applyFont="1" applyFill="1" applyBorder="1" applyAlignment="1" applyProtection="1">
      <alignment horizontal="left" vertical="center" wrapText="1"/>
    </xf>
    <xf numFmtId="176" fontId="10" fillId="0" borderId="2" xfId="49" applyNumberFormat="1" applyFont="1" applyFill="1" applyBorder="1" applyAlignment="1" applyProtection="1">
      <alignment horizontal="center" vertical="center" wrapText="1"/>
    </xf>
    <xf numFmtId="0" fontId="20" fillId="0"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176" fontId="20" fillId="0" borderId="2" xfId="0" applyNumberFormat="1" applyFont="1" applyFill="1" applyBorder="1" applyAlignment="1">
      <alignment horizontal="center" vertical="center" wrapText="1"/>
    </xf>
    <xf numFmtId="0" fontId="10" fillId="0" borderId="2" xfId="49" applyNumberFormat="1" applyFont="1" applyFill="1" applyBorder="1" applyAlignment="1" applyProtection="1">
      <alignment horizontal="left" vertical="center" wrapText="1"/>
    </xf>
    <xf numFmtId="0" fontId="21" fillId="0" borderId="2" xfId="49" applyNumberFormat="1" applyFont="1" applyFill="1" applyBorder="1" applyAlignment="1" applyProtection="1">
      <alignment horizontal="left" vertical="center" wrapText="1"/>
    </xf>
    <xf numFmtId="0" fontId="11" fillId="0" borderId="2" xfId="49" applyNumberFormat="1" applyFont="1" applyFill="1" applyBorder="1" applyAlignment="1" applyProtection="1">
      <alignment horizontal="center" vertical="center" wrapText="1"/>
    </xf>
    <xf numFmtId="0" fontId="11" fillId="0" borderId="2" xfId="49" applyNumberFormat="1" applyFont="1" applyFill="1" applyBorder="1" applyAlignment="1" applyProtection="1">
      <alignment horizontal="left" vertical="center" wrapText="1"/>
    </xf>
    <xf numFmtId="0" fontId="10" fillId="0" borderId="2" xfId="0" applyNumberFormat="1" applyFont="1" applyFill="1" applyBorder="1" applyAlignment="1">
      <alignment horizontal="center" vertical="center" wrapText="1"/>
    </xf>
    <xf numFmtId="177" fontId="18" fillId="0" borderId="2" xfId="0" applyNumberFormat="1" applyFont="1" applyFill="1" applyBorder="1" applyAlignment="1">
      <alignment horizontal="left" vertical="center" wrapText="1"/>
    </xf>
    <xf numFmtId="0" fontId="19" fillId="0" borderId="2" xfId="0" applyFont="1" applyFill="1" applyBorder="1" applyAlignment="1">
      <alignment horizontal="center" vertical="center" wrapText="1"/>
    </xf>
    <xf numFmtId="176" fontId="0" fillId="0" borderId="2" xfId="0" applyNumberFormat="1" applyFill="1" applyBorder="1" applyAlignment="1">
      <alignment horizontal="center" vertical="center" wrapText="1"/>
    </xf>
    <xf numFmtId="0" fontId="21" fillId="0" borderId="3" xfId="0" applyFont="1" applyFill="1" applyBorder="1" applyAlignment="1">
      <alignment horizontal="center" vertical="center" wrapText="1"/>
    </xf>
    <xf numFmtId="0" fontId="0" fillId="0" borderId="2" xfId="0" applyFill="1" applyBorder="1" applyAlignment="1">
      <alignment horizontal="left" vertical="center" wrapText="1"/>
    </xf>
    <xf numFmtId="177" fontId="16" fillId="0" borderId="2"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176" fontId="22"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76" fontId="16" fillId="0" borderId="2"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4"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0" fillId="0" borderId="4" xfId="0" applyFill="1" applyBorder="1" applyAlignment="1">
      <alignment horizontal="center" vertical="center" wrapText="1"/>
    </xf>
    <xf numFmtId="0" fontId="12" fillId="0" borderId="2" xfId="0" applyFont="1" applyFill="1" applyBorder="1" applyAlignment="1">
      <alignment vertical="center"/>
    </xf>
    <xf numFmtId="0" fontId="12" fillId="0" borderId="2" xfId="0" applyFont="1" applyFill="1" applyBorder="1" applyAlignment="1">
      <alignment horizontal="left" vertical="center"/>
    </xf>
    <xf numFmtId="0" fontId="12" fillId="0" borderId="2" xfId="0" applyFont="1" applyFill="1" applyBorder="1" applyAlignment="1">
      <alignment horizontal="center" vertical="center" wrapText="1"/>
    </xf>
    <xf numFmtId="176" fontId="11" fillId="0" borderId="2" xfId="0" applyNumberFormat="1" applyFont="1" applyFill="1" applyBorder="1" applyAlignment="1">
      <alignment horizontal="center" vertical="center"/>
    </xf>
    <xf numFmtId="0" fontId="11" fillId="0" borderId="2" xfId="0"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17" fillId="0" borderId="2" xfId="0" applyFont="1" applyFill="1" applyBorder="1" applyAlignment="1">
      <alignment horizontal="center" vertical="center" wrapText="1"/>
    </xf>
    <xf numFmtId="0" fontId="25" fillId="0" borderId="2" xfId="0" applyFont="1" applyFill="1" applyBorder="1" applyAlignment="1">
      <alignment horizontal="left" vertical="center" wrapText="1"/>
    </xf>
    <xf numFmtId="177"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177" fontId="11"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0" fontId="16"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176" fontId="11" fillId="0" borderId="3"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0"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176" fontId="10" fillId="0" borderId="3"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FD422"/>
  <sheetViews>
    <sheetView tabSelected="1" zoomScale="70" zoomScaleNormal="70" workbookViewId="0">
      <pane ySplit="4" topLeftCell="A76" activePane="bottomLeft" state="frozen"/>
      <selection/>
      <selection pane="bottomLeft" activeCell="A1" sqref="A1:Q1"/>
    </sheetView>
  </sheetViews>
  <sheetFormatPr defaultColWidth="9" defaultRowHeight="13.5"/>
  <cols>
    <col min="1" max="1" width="6.95833333333333" customWidth="1"/>
    <col min="2" max="2" width="15.125" customWidth="1"/>
    <col min="3" max="3" width="25.5333333333333" customWidth="1"/>
    <col min="4" max="4" width="21.425" customWidth="1"/>
    <col min="5" max="5" width="110.625" style="53" customWidth="1"/>
    <col min="6" max="6" width="12.5" style="54" customWidth="1"/>
    <col min="7" max="10" width="13" style="55" customWidth="1"/>
    <col min="11" max="11" width="10.125" style="55" customWidth="1"/>
    <col min="12" max="12" width="18.2083333333333" customWidth="1"/>
    <col min="13" max="13" width="62.875" style="53" customWidth="1"/>
    <col min="14" max="14" width="16.9083333333333" style="56" customWidth="1"/>
    <col min="15" max="15" width="7.375" style="56" customWidth="1"/>
    <col min="16" max="16" width="14.875" style="56" customWidth="1"/>
    <col min="17" max="17" width="18.5833333333333" style="56" customWidth="1"/>
  </cols>
  <sheetData>
    <row r="1" s="40" customFormat="1" ht="79" customHeight="1" spans="1:17">
      <c r="A1" s="57" t="s">
        <v>0</v>
      </c>
      <c r="B1" s="57"/>
      <c r="C1" s="57"/>
      <c r="D1" s="57"/>
      <c r="E1" s="58"/>
      <c r="F1" s="57"/>
      <c r="G1" s="59"/>
      <c r="H1" s="59"/>
      <c r="I1" s="59"/>
      <c r="J1" s="59"/>
      <c r="K1" s="59"/>
      <c r="L1" s="57"/>
      <c r="M1" s="58"/>
      <c r="N1" s="91"/>
      <c r="O1" s="91"/>
      <c r="P1" s="91"/>
      <c r="Q1" s="91"/>
    </row>
    <row r="2" s="40" customFormat="1" ht="32" customHeight="1" spans="1:17">
      <c r="A2" s="60">
        <v>0</v>
      </c>
      <c r="B2" s="60"/>
      <c r="C2" s="60"/>
      <c r="D2" s="60"/>
      <c r="E2" s="60"/>
      <c r="F2" s="61"/>
      <c r="G2" s="62"/>
      <c r="H2" s="62"/>
      <c r="I2" s="62"/>
      <c r="J2" s="62"/>
      <c r="K2" s="62"/>
      <c r="L2" s="60"/>
      <c r="M2" s="60"/>
      <c r="N2" s="92"/>
      <c r="O2" s="92"/>
      <c r="P2" s="92"/>
      <c r="Q2" s="92"/>
    </row>
    <row r="3" s="41" customFormat="1" ht="40" hidden="1" customHeight="1" spans="1:17">
      <c r="A3" s="63" t="s">
        <v>1</v>
      </c>
      <c r="B3" s="63" t="s">
        <v>2</v>
      </c>
      <c r="C3" s="63" t="s">
        <v>3</v>
      </c>
      <c r="D3" s="63" t="s">
        <v>4</v>
      </c>
      <c r="E3" s="63" t="s">
        <v>5</v>
      </c>
      <c r="F3" s="63" t="s">
        <v>6</v>
      </c>
      <c r="G3" s="64" t="s">
        <v>7</v>
      </c>
      <c r="H3" s="64"/>
      <c r="I3" s="64"/>
      <c r="J3" s="64"/>
      <c r="K3" s="64"/>
      <c r="L3" s="63" t="s">
        <v>8</v>
      </c>
      <c r="M3" s="63" t="s">
        <v>9</v>
      </c>
      <c r="N3" s="63" t="s">
        <v>10</v>
      </c>
      <c r="O3" s="63" t="s">
        <v>11</v>
      </c>
      <c r="P3" s="63" t="s">
        <v>12</v>
      </c>
      <c r="Q3" s="63" t="s">
        <v>13</v>
      </c>
    </row>
    <row r="4" s="41" customFormat="1" ht="111" hidden="1" customHeight="1" spans="1:17">
      <c r="A4" s="63"/>
      <c r="B4" s="63"/>
      <c r="C4" s="63"/>
      <c r="D4" s="63"/>
      <c r="E4" s="63"/>
      <c r="F4" s="63"/>
      <c r="G4" s="64" t="s">
        <v>14</v>
      </c>
      <c r="H4" s="64" t="s">
        <v>15</v>
      </c>
      <c r="I4" s="64" t="s">
        <v>16</v>
      </c>
      <c r="J4" s="64" t="s">
        <v>17</v>
      </c>
      <c r="K4" s="64" t="s">
        <v>18</v>
      </c>
      <c r="L4" s="63"/>
      <c r="M4" s="63"/>
      <c r="N4" s="63"/>
      <c r="O4" s="63"/>
      <c r="P4" s="63"/>
      <c r="Q4" s="63"/>
    </row>
    <row r="5" s="42" customFormat="1" ht="30" hidden="1" customHeight="1" spans="1:17">
      <c r="A5" s="65" t="s">
        <v>19</v>
      </c>
      <c r="B5" s="66"/>
      <c r="C5" s="66"/>
      <c r="D5" s="65">
        <f>D13+D21+D76+D127+D176+D236+D290+D365</f>
        <v>346</v>
      </c>
      <c r="E5" s="67"/>
      <c r="F5" s="65"/>
      <c r="G5" s="68">
        <f>G13+G21+G76+G127+G176+G236+G290+G365</f>
        <v>277637.60084</v>
      </c>
      <c r="H5" s="68">
        <f>H13+H21+H76+H127+H176+H236+H290+H365</f>
        <v>277637.60084</v>
      </c>
      <c r="I5" s="68">
        <f>I13+I21+I76+I127+I176+I236+I290+I365</f>
        <v>0</v>
      </c>
      <c r="J5" s="68">
        <f>J13+J21+J76+J127+J176+J236+J290+J365</f>
        <v>21332.316</v>
      </c>
      <c r="K5" s="68">
        <f>K13+K21+K76+K127+K176+K236+K290+K365</f>
        <v>0</v>
      </c>
      <c r="L5" s="93"/>
      <c r="M5" s="94"/>
      <c r="N5" s="95"/>
      <c r="O5" s="95"/>
      <c r="P5" s="95"/>
      <c r="Q5" s="95"/>
    </row>
    <row r="6" s="42" customFormat="1" ht="30" hidden="1" customHeight="1" spans="1:17">
      <c r="A6" s="65" t="s">
        <v>20</v>
      </c>
      <c r="B6" s="66"/>
      <c r="C6" s="66"/>
      <c r="D6" s="65">
        <f>D14+D22+D77+D128+D177+D237+D291+D366</f>
        <v>112</v>
      </c>
      <c r="E6" s="67"/>
      <c r="F6" s="65"/>
      <c r="G6" s="68">
        <f>G14+G22+G77+G128+G177+G237+G291+G366</f>
        <v>96985.336</v>
      </c>
      <c r="H6" s="68">
        <f>H14+H22+H77+H128+H177+H237+H291+H366</f>
        <v>96985.336</v>
      </c>
      <c r="I6" s="68">
        <f>I14+I22+I77+I128+I177+I237+I291+I366</f>
        <v>0</v>
      </c>
      <c r="J6" s="68">
        <f>J14+J22+J77+J128+J177+J237+J291+J366</f>
        <v>6521.79</v>
      </c>
      <c r="K6" s="68">
        <f>K14+K22+K77+K128+K177+K237+K291+K366</f>
        <v>0</v>
      </c>
      <c r="L6" s="93"/>
      <c r="M6" s="94"/>
      <c r="N6" s="95"/>
      <c r="O6" s="95"/>
      <c r="P6" s="95"/>
      <c r="Q6" s="95"/>
    </row>
    <row r="7" s="42" customFormat="1" ht="30" hidden="1" customHeight="1" spans="1:17">
      <c r="A7" s="65" t="s">
        <v>21</v>
      </c>
      <c r="B7" s="66"/>
      <c r="C7" s="66"/>
      <c r="D7" s="65">
        <f>D41+D102+D143+D189+D245+D309+D385</f>
        <v>38</v>
      </c>
      <c r="E7" s="67"/>
      <c r="F7" s="65"/>
      <c r="G7" s="68">
        <f>G41+G102+G143+G189+G245+G309+G385</f>
        <v>30010.17304</v>
      </c>
      <c r="H7" s="68">
        <f>H41+H102+H143+H189+H245+H309+H385</f>
        <v>30010.17304</v>
      </c>
      <c r="I7" s="68">
        <f>I41+I102+I143+I189+I245+I309+I385</f>
        <v>0</v>
      </c>
      <c r="J7" s="68">
        <f>J41+J102+J143+J189+J245+J309+J385</f>
        <v>2176.887</v>
      </c>
      <c r="K7" s="68">
        <f>K41+K102+K143+K189+K245+K309+K385</f>
        <v>0</v>
      </c>
      <c r="L7" s="93"/>
      <c r="M7" s="94"/>
      <c r="N7" s="95"/>
      <c r="O7" s="95"/>
      <c r="P7" s="95"/>
      <c r="Q7" s="95"/>
    </row>
    <row r="8" s="42" customFormat="1" ht="30" hidden="1" customHeight="1" spans="1:17">
      <c r="A8" s="65" t="s">
        <v>22</v>
      </c>
      <c r="B8" s="66"/>
      <c r="C8" s="66"/>
      <c r="D8" s="65">
        <f>D44+D104+D149+D200+D252+D323+D387</f>
        <v>66</v>
      </c>
      <c r="E8" s="67"/>
      <c r="F8" s="65"/>
      <c r="G8" s="68">
        <f>G44+G104+G149+G200+G252+G323+G387</f>
        <v>26543.7718</v>
      </c>
      <c r="H8" s="68">
        <f>H44+H104+H149+H200+H252+H323+H387</f>
        <v>26543.7718</v>
      </c>
      <c r="I8" s="68">
        <f>I44+I104+I149+I200+I252+I323+I387</f>
        <v>0</v>
      </c>
      <c r="J8" s="68">
        <f>J44+J104+J149+J200+J252+J323+J387</f>
        <v>1842.43</v>
      </c>
      <c r="K8" s="68">
        <f>K44+K104+K149+K200+K252+K323+K387</f>
        <v>0</v>
      </c>
      <c r="L8" s="93"/>
      <c r="M8" s="94"/>
      <c r="N8" s="95"/>
      <c r="O8" s="95"/>
      <c r="P8" s="95"/>
      <c r="Q8" s="95"/>
    </row>
    <row r="9" s="42" customFormat="1" ht="30" hidden="1" customHeight="1" spans="1:17">
      <c r="A9" s="65" t="s">
        <v>23</v>
      </c>
      <c r="B9" s="66"/>
      <c r="C9" s="66"/>
      <c r="D9" s="65">
        <f>D53+D110+D155+D208+D266+D341+D399</f>
        <v>100</v>
      </c>
      <c r="E9" s="67"/>
      <c r="F9" s="65"/>
      <c r="G9" s="68">
        <f>G53+G110+G155+G208+G266+G341+G399</f>
        <v>116311.53</v>
      </c>
      <c r="H9" s="68">
        <f>H53+H110+H155+H208+H266+H341+H399</f>
        <v>116311.53</v>
      </c>
      <c r="I9" s="68">
        <f>I53+I110+I155+I208+I266+I341+I399</f>
        <v>0</v>
      </c>
      <c r="J9" s="68">
        <f>J53+J110+J155+J208+J266+J341+J399</f>
        <v>10671.209</v>
      </c>
      <c r="K9" s="68">
        <f>K53+K110+K155+K208+K266+K341+K399</f>
        <v>0</v>
      </c>
      <c r="L9" s="93"/>
      <c r="M9" s="94"/>
      <c r="N9" s="95"/>
      <c r="O9" s="95"/>
      <c r="P9" s="95"/>
      <c r="Q9" s="95"/>
    </row>
    <row r="10" s="42" customFormat="1" ht="30" hidden="1" customHeight="1" spans="1:17">
      <c r="A10" s="65" t="s">
        <v>24</v>
      </c>
      <c r="B10" s="66"/>
      <c r="C10" s="66"/>
      <c r="D10" s="65">
        <f>D18+D69+D120+D169+D229+D283+D358+D414</f>
        <v>9</v>
      </c>
      <c r="E10" s="67"/>
      <c r="F10" s="65"/>
      <c r="G10" s="68">
        <f>G18+G69+G120+G169+G229+G283+G358+G414</f>
        <v>4224.79</v>
      </c>
      <c r="H10" s="68">
        <f>H18+H69+H120+H169+H229+H283+H358+H414</f>
        <v>4224.79</v>
      </c>
      <c r="I10" s="68">
        <f>I18+I69+I120+I169+I229+I283+I358+I414</f>
        <v>0</v>
      </c>
      <c r="J10" s="68">
        <f>J18+J69+J120+J169+J229+J283+J358+J414</f>
        <v>0</v>
      </c>
      <c r="K10" s="68">
        <f>K18+K69+K120+K169+K229+K283+K358+K414</f>
        <v>0</v>
      </c>
      <c r="L10" s="93"/>
      <c r="M10" s="94"/>
      <c r="N10" s="95"/>
      <c r="O10" s="95"/>
      <c r="P10" s="95"/>
      <c r="Q10" s="95"/>
    </row>
    <row r="11" s="42" customFormat="1" ht="30" hidden="1" customHeight="1" spans="1:17">
      <c r="A11" s="65" t="s">
        <v>25</v>
      </c>
      <c r="B11" s="66"/>
      <c r="C11" s="66"/>
      <c r="D11" s="65">
        <f>D71+D122+D171+D231+D285+D360+D416</f>
        <v>7</v>
      </c>
      <c r="E11" s="67"/>
      <c r="F11" s="65"/>
      <c r="G11" s="68">
        <f>G71+G122+G171+G231+G285+G360+G416</f>
        <v>752</v>
      </c>
      <c r="H11" s="68">
        <f>H71+H122+H171+H231+H285+H360+H416</f>
        <v>752</v>
      </c>
      <c r="I11" s="68">
        <f>I71+I122+I171+I231+I285+I360+I416</f>
        <v>0</v>
      </c>
      <c r="J11" s="68">
        <f>J71+J122+J171+J231+J285+J360+J416</f>
        <v>0</v>
      </c>
      <c r="K11" s="68">
        <f>K71+K122+K171+K231+K285+K360+K416</f>
        <v>0</v>
      </c>
      <c r="L11" s="93"/>
      <c r="M11" s="94"/>
      <c r="N11" s="95"/>
      <c r="O11" s="95"/>
      <c r="P11" s="95"/>
      <c r="Q11" s="95"/>
    </row>
    <row r="12" s="42" customFormat="1" ht="30" hidden="1" customHeight="1" spans="1:17">
      <c r="A12" s="65" t="s">
        <v>26</v>
      </c>
      <c r="B12" s="66"/>
      <c r="C12" s="66"/>
      <c r="D12" s="65">
        <f>D73+D124+D173+D233+D287+D362+D418</f>
        <v>14</v>
      </c>
      <c r="E12" s="67"/>
      <c r="F12" s="65"/>
      <c r="G12" s="68">
        <f>G73+G124+G173+G233+G287+G362+G418</f>
        <v>2810</v>
      </c>
      <c r="H12" s="68">
        <f>H73+H124+H173+H233+H287+H362+H418</f>
        <v>2810</v>
      </c>
      <c r="I12" s="68">
        <f>I73+I124+I173+I233+I287+I362+I418</f>
        <v>0</v>
      </c>
      <c r="J12" s="68">
        <f>J73+J124+J173+J233+J287+J362+J418</f>
        <v>120</v>
      </c>
      <c r="K12" s="68">
        <f>K73+K124+K173+K233+K287+K362+K418</f>
        <v>0</v>
      </c>
      <c r="L12" s="93"/>
      <c r="M12" s="94"/>
      <c r="N12" s="95"/>
      <c r="O12" s="95"/>
      <c r="P12" s="95"/>
      <c r="Q12" s="95"/>
    </row>
    <row r="13" s="42" customFormat="1" ht="30" hidden="1" customHeight="1" spans="1:17">
      <c r="A13" s="65" t="s">
        <v>27</v>
      </c>
      <c r="B13" s="66"/>
      <c r="C13" s="66"/>
      <c r="D13" s="65">
        <f>D14+D18</f>
        <v>5</v>
      </c>
      <c r="E13" s="69"/>
      <c r="F13" s="68"/>
      <c r="G13" s="68">
        <f>G14+G18</f>
        <v>7400</v>
      </c>
      <c r="H13" s="68">
        <f>H14+H18</f>
        <v>7400</v>
      </c>
      <c r="I13" s="68">
        <f>I14+I18</f>
        <v>0</v>
      </c>
      <c r="J13" s="68">
        <f>J14+J18</f>
        <v>0</v>
      </c>
      <c r="K13" s="68">
        <f>K14+K18</f>
        <v>0</v>
      </c>
      <c r="L13" s="93"/>
      <c r="M13" s="94"/>
      <c r="N13" s="95"/>
      <c r="O13" s="95"/>
      <c r="P13" s="95"/>
      <c r="Q13" s="95"/>
    </row>
    <row r="14" s="43" customFormat="1" ht="30" hidden="1" customHeight="1" spans="1:17">
      <c r="A14" s="70" t="s">
        <v>20</v>
      </c>
      <c r="B14" s="71"/>
      <c r="C14" s="71"/>
      <c r="D14" s="70">
        <v>3</v>
      </c>
      <c r="E14" s="72"/>
      <c r="F14" s="70"/>
      <c r="G14" s="73">
        <f>G15+G16+G17</f>
        <v>4500</v>
      </c>
      <c r="H14" s="73">
        <f>SUM(H15:H17)</f>
        <v>4500</v>
      </c>
      <c r="I14" s="73">
        <f>SUM(I15:I15)</f>
        <v>0</v>
      </c>
      <c r="J14" s="73">
        <f>SUM(J15:J15)</f>
        <v>0</v>
      </c>
      <c r="K14" s="73">
        <f>SUM(K15:K15)</f>
        <v>0</v>
      </c>
      <c r="L14" s="96"/>
      <c r="M14" s="83"/>
      <c r="N14" s="77"/>
      <c r="O14" s="77"/>
      <c r="P14" s="77"/>
      <c r="Q14" s="77"/>
    </row>
    <row r="15" s="43" customFormat="1" ht="113" hidden="1" customHeight="1" spans="1:17">
      <c r="A15" s="74">
        <v>1</v>
      </c>
      <c r="B15" s="75" t="s">
        <v>28</v>
      </c>
      <c r="C15" s="75" t="s">
        <v>29</v>
      </c>
      <c r="D15" s="75" t="s">
        <v>28</v>
      </c>
      <c r="E15" s="76" t="s">
        <v>30</v>
      </c>
      <c r="F15" s="77" t="s">
        <v>31</v>
      </c>
      <c r="G15" s="78">
        <v>1500</v>
      </c>
      <c r="H15" s="78">
        <v>1500</v>
      </c>
      <c r="I15" s="78">
        <v>0</v>
      </c>
      <c r="J15" s="78">
        <v>0</v>
      </c>
      <c r="K15" s="78">
        <v>0</v>
      </c>
      <c r="L15" s="74" t="s">
        <v>28</v>
      </c>
      <c r="M15" s="82" t="s">
        <v>32</v>
      </c>
      <c r="N15" s="77" t="s">
        <v>33</v>
      </c>
      <c r="O15" s="77" t="s">
        <v>34</v>
      </c>
      <c r="P15" s="77" t="s">
        <v>35</v>
      </c>
      <c r="Q15" s="77"/>
    </row>
    <row r="16" s="43" customFormat="1" ht="81" hidden="1" customHeight="1" spans="1:17">
      <c r="A16" s="74">
        <v>2</v>
      </c>
      <c r="B16" s="75" t="s">
        <v>36</v>
      </c>
      <c r="C16" s="75" t="s">
        <v>37</v>
      </c>
      <c r="D16" s="75" t="s">
        <v>36</v>
      </c>
      <c r="E16" s="76" t="s">
        <v>38</v>
      </c>
      <c r="F16" s="77" t="s">
        <v>31</v>
      </c>
      <c r="G16" s="78">
        <v>1500</v>
      </c>
      <c r="H16" s="78">
        <v>1500</v>
      </c>
      <c r="I16" s="78">
        <v>0</v>
      </c>
      <c r="J16" s="78">
        <v>0</v>
      </c>
      <c r="K16" s="78">
        <v>0</v>
      </c>
      <c r="L16" s="74" t="s">
        <v>36</v>
      </c>
      <c r="M16" s="82" t="s">
        <v>39</v>
      </c>
      <c r="N16" s="77" t="s">
        <v>33</v>
      </c>
      <c r="O16" s="77" t="s">
        <v>34</v>
      </c>
      <c r="P16" s="77" t="s">
        <v>35</v>
      </c>
      <c r="Q16" s="77"/>
    </row>
    <row r="17" s="44" customFormat="1" ht="114" hidden="1" customHeight="1" spans="1:17">
      <c r="A17" s="74">
        <v>3</v>
      </c>
      <c r="B17" s="79" t="s">
        <v>28</v>
      </c>
      <c r="C17" s="79" t="s">
        <v>40</v>
      </c>
      <c r="D17" s="79" t="s">
        <v>28</v>
      </c>
      <c r="E17" s="80" t="s">
        <v>41</v>
      </c>
      <c r="F17" s="77" t="s">
        <v>31</v>
      </c>
      <c r="G17" s="81">
        <v>1500</v>
      </c>
      <c r="H17" s="78">
        <v>1500</v>
      </c>
      <c r="I17" s="78">
        <v>0</v>
      </c>
      <c r="J17" s="78">
        <v>0</v>
      </c>
      <c r="K17" s="78">
        <v>0</v>
      </c>
      <c r="L17" s="79" t="s">
        <v>28</v>
      </c>
      <c r="M17" s="80" t="s">
        <v>42</v>
      </c>
      <c r="N17" s="77" t="s">
        <v>33</v>
      </c>
      <c r="O17" s="84" t="s">
        <v>34</v>
      </c>
      <c r="P17" s="77" t="s">
        <v>35</v>
      </c>
      <c r="Q17" s="101"/>
    </row>
    <row r="18" s="43" customFormat="1" ht="30" hidden="1" customHeight="1" spans="1:17">
      <c r="A18" s="70" t="s">
        <v>24</v>
      </c>
      <c r="B18" s="71"/>
      <c r="C18" s="71"/>
      <c r="D18" s="70">
        <v>2</v>
      </c>
      <c r="E18" s="72"/>
      <c r="F18" s="70"/>
      <c r="G18" s="73">
        <f>SUM(G19:G20)</f>
        <v>2900</v>
      </c>
      <c r="H18" s="73">
        <f>SUM(H19:H20)</f>
        <v>2900</v>
      </c>
      <c r="I18" s="73">
        <f>SUM(I19:I20)</f>
        <v>0</v>
      </c>
      <c r="J18" s="73">
        <f>SUM(J19:J20)</f>
        <v>0</v>
      </c>
      <c r="K18" s="73">
        <f>SUM(K19:K20)</f>
        <v>0</v>
      </c>
      <c r="L18" s="96"/>
      <c r="M18" s="83"/>
      <c r="N18" s="77"/>
      <c r="O18" s="77"/>
      <c r="P18" s="77"/>
      <c r="Q18" s="77"/>
    </row>
    <row r="19" s="43" customFormat="1" ht="45" hidden="1" customHeight="1" spans="1:17">
      <c r="A19" s="74">
        <v>1</v>
      </c>
      <c r="B19" s="75" t="s">
        <v>43</v>
      </c>
      <c r="C19" s="75" t="s">
        <v>44</v>
      </c>
      <c r="D19" s="75" t="s">
        <v>43</v>
      </c>
      <c r="E19" s="82" t="s">
        <v>45</v>
      </c>
      <c r="F19" s="77" t="s">
        <v>31</v>
      </c>
      <c r="G19" s="78">
        <v>1400</v>
      </c>
      <c r="H19" s="78">
        <v>1400</v>
      </c>
      <c r="I19" s="78">
        <v>0</v>
      </c>
      <c r="J19" s="78">
        <v>0</v>
      </c>
      <c r="K19" s="78">
        <v>0</v>
      </c>
      <c r="L19" s="74" t="s">
        <v>46</v>
      </c>
      <c r="M19" s="82" t="s">
        <v>47</v>
      </c>
      <c r="N19" s="77" t="s">
        <v>48</v>
      </c>
      <c r="O19" s="77" t="s">
        <v>49</v>
      </c>
      <c r="P19" s="77"/>
      <c r="Q19" s="77"/>
    </row>
    <row r="20" s="43" customFormat="1" ht="45" hidden="1" customHeight="1" spans="1:17">
      <c r="A20" s="74">
        <v>2</v>
      </c>
      <c r="B20" s="75" t="s">
        <v>43</v>
      </c>
      <c r="C20" s="75" t="s">
        <v>50</v>
      </c>
      <c r="D20" s="75" t="s">
        <v>43</v>
      </c>
      <c r="E20" s="82" t="s">
        <v>51</v>
      </c>
      <c r="F20" s="77" t="s">
        <v>31</v>
      </c>
      <c r="G20" s="78">
        <v>1500</v>
      </c>
      <c r="H20" s="78">
        <v>1500</v>
      </c>
      <c r="I20" s="78">
        <v>0</v>
      </c>
      <c r="J20" s="78">
        <v>0</v>
      </c>
      <c r="K20" s="78">
        <v>0</v>
      </c>
      <c r="L20" s="74" t="s">
        <v>46</v>
      </c>
      <c r="M20" s="82" t="s">
        <v>52</v>
      </c>
      <c r="N20" s="77" t="s">
        <v>48</v>
      </c>
      <c r="O20" s="77" t="s">
        <v>34</v>
      </c>
      <c r="P20" s="77"/>
      <c r="Q20" s="77"/>
    </row>
    <row r="21" s="43" customFormat="1" ht="30" hidden="1" customHeight="1" spans="1:17">
      <c r="A21" s="70" t="s">
        <v>53</v>
      </c>
      <c r="B21" s="71"/>
      <c r="C21" s="71"/>
      <c r="D21" s="70">
        <f>D22+D44+D41+D53+D69+D71+D73</f>
        <v>47</v>
      </c>
      <c r="E21" s="72"/>
      <c r="F21" s="70"/>
      <c r="G21" s="73">
        <f>G22+G41+G44+G53+G69+G71+G73</f>
        <v>43768.11</v>
      </c>
      <c r="H21" s="73">
        <f>H22+H41+H44+H53+H69+H71+H73</f>
        <v>43768.11</v>
      </c>
      <c r="I21" s="73">
        <f>I22+I41+I44+I53+I69+I71+I73</f>
        <v>0</v>
      </c>
      <c r="J21" s="73">
        <f>J22+J41+J44+J53+J69+J71+J73</f>
        <v>2445</v>
      </c>
      <c r="K21" s="73">
        <f>K22+K41+K44+K53+K69+K71+K73</f>
        <v>0</v>
      </c>
      <c r="L21" s="96"/>
      <c r="M21" s="83"/>
      <c r="N21" s="77"/>
      <c r="O21" s="77"/>
      <c r="P21" s="77"/>
      <c r="Q21" s="77"/>
    </row>
    <row r="22" s="43" customFormat="1" ht="30" hidden="1" customHeight="1" spans="1:17">
      <c r="A22" s="70" t="s">
        <v>20</v>
      </c>
      <c r="B22" s="71"/>
      <c r="C22" s="71"/>
      <c r="D22" s="70">
        <v>18</v>
      </c>
      <c r="E22" s="83"/>
      <c r="F22" s="70"/>
      <c r="G22" s="73">
        <f>SUM(G23:G40)</f>
        <v>12825</v>
      </c>
      <c r="H22" s="73">
        <f>SUM(H23:H40)</f>
        <v>12825</v>
      </c>
      <c r="I22" s="73">
        <f>SUM(I23:I40)</f>
        <v>0</v>
      </c>
      <c r="J22" s="73">
        <f>SUM(J23:J40)</f>
        <v>468</v>
      </c>
      <c r="K22" s="73">
        <f>SUM(K23:K40)</f>
        <v>0</v>
      </c>
      <c r="L22" s="96"/>
      <c r="M22" s="83"/>
      <c r="N22" s="77"/>
      <c r="O22" s="77"/>
      <c r="P22" s="77"/>
      <c r="Q22" s="77"/>
    </row>
    <row r="23" s="45" customFormat="1" ht="158" hidden="1" customHeight="1" spans="1:17">
      <c r="A23" s="84">
        <v>1</v>
      </c>
      <c r="B23" s="84" t="s">
        <v>53</v>
      </c>
      <c r="C23" s="85" t="s">
        <v>54</v>
      </c>
      <c r="D23" s="85" t="s">
        <v>55</v>
      </c>
      <c r="E23" s="86" t="s">
        <v>56</v>
      </c>
      <c r="F23" s="84" t="s">
        <v>31</v>
      </c>
      <c r="G23" s="75">
        <v>200</v>
      </c>
      <c r="H23" s="75">
        <v>200</v>
      </c>
      <c r="I23" s="97">
        <v>0</v>
      </c>
      <c r="J23" s="97">
        <v>0</v>
      </c>
      <c r="K23" s="97"/>
      <c r="L23" s="85" t="s">
        <v>57</v>
      </c>
      <c r="M23" s="86" t="s">
        <v>58</v>
      </c>
      <c r="N23" s="77" t="s">
        <v>59</v>
      </c>
      <c r="O23" s="77" t="s">
        <v>34</v>
      </c>
      <c r="P23" s="77" t="s">
        <v>60</v>
      </c>
      <c r="Q23" s="74" t="s">
        <v>61</v>
      </c>
    </row>
    <row r="24" s="45" customFormat="1" ht="107" hidden="1" customHeight="1" spans="1:17">
      <c r="A24" s="84">
        <v>2</v>
      </c>
      <c r="B24" s="84" t="s">
        <v>53</v>
      </c>
      <c r="C24" s="85" t="s">
        <v>62</v>
      </c>
      <c r="D24" s="85" t="s">
        <v>63</v>
      </c>
      <c r="E24" s="86" t="s">
        <v>64</v>
      </c>
      <c r="F24" s="84" t="s">
        <v>31</v>
      </c>
      <c r="G24" s="75">
        <v>105</v>
      </c>
      <c r="H24" s="75">
        <v>105</v>
      </c>
      <c r="I24" s="97">
        <v>0</v>
      </c>
      <c r="J24" s="97">
        <v>0</v>
      </c>
      <c r="K24" s="97"/>
      <c r="L24" s="85" t="s">
        <v>57</v>
      </c>
      <c r="M24" s="86" t="s">
        <v>65</v>
      </c>
      <c r="N24" s="77" t="s">
        <v>59</v>
      </c>
      <c r="O24" s="77" t="s">
        <v>34</v>
      </c>
      <c r="P24" s="77" t="s">
        <v>60</v>
      </c>
      <c r="Q24" s="77" t="s">
        <v>66</v>
      </c>
    </row>
    <row r="25" s="45" customFormat="1" ht="162" hidden="1" customHeight="1" spans="1:17">
      <c r="A25" s="84">
        <v>3</v>
      </c>
      <c r="B25" s="84" t="s">
        <v>53</v>
      </c>
      <c r="C25" s="85" t="s">
        <v>67</v>
      </c>
      <c r="D25" s="85" t="s">
        <v>68</v>
      </c>
      <c r="E25" s="86" t="s">
        <v>69</v>
      </c>
      <c r="F25" s="84" t="s">
        <v>31</v>
      </c>
      <c r="G25" s="75">
        <v>500</v>
      </c>
      <c r="H25" s="75">
        <v>500</v>
      </c>
      <c r="I25" s="97">
        <v>0</v>
      </c>
      <c r="J25" s="97">
        <v>0</v>
      </c>
      <c r="K25" s="97"/>
      <c r="L25" s="85" t="s">
        <v>57</v>
      </c>
      <c r="M25" s="86" t="s">
        <v>70</v>
      </c>
      <c r="N25" s="77" t="s">
        <v>71</v>
      </c>
      <c r="O25" s="77" t="s">
        <v>49</v>
      </c>
      <c r="P25" s="77"/>
      <c r="Q25" s="77" t="s">
        <v>72</v>
      </c>
    </row>
    <row r="26" s="45" customFormat="1" ht="162" hidden="1" customHeight="1" spans="1:17">
      <c r="A26" s="84">
        <v>4</v>
      </c>
      <c r="B26" s="84" t="s">
        <v>53</v>
      </c>
      <c r="C26" s="85" t="s">
        <v>73</v>
      </c>
      <c r="D26" s="85" t="s">
        <v>74</v>
      </c>
      <c r="E26" s="86" t="s">
        <v>75</v>
      </c>
      <c r="F26" s="84" t="s">
        <v>31</v>
      </c>
      <c r="G26" s="75">
        <v>120</v>
      </c>
      <c r="H26" s="75">
        <v>120</v>
      </c>
      <c r="I26" s="97">
        <v>0</v>
      </c>
      <c r="J26" s="97">
        <v>5</v>
      </c>
      <c r="K26" s="97"/>
      <c r="L26" s="85" t="s">
        <v>57</v>
      </c>
      <c r="M26" s="86" t="s">
        <v>76</v>
      </c>
      <c r="N26" s="77" t="s">
        <v>59</v>
      </c>
      <c r="O26" s="77" t="s">
        <v>34</v>
      </c>
      <c r="P26" s="77"/>
      <c r="Q26" s="77" t="s">
        <v>66</v>
      </c>
    </row>
    <row r="27" s="45" customFormat="1" ht="107" hidden="1" customHeight="1" spans="1:17">
      <c r="A27" s="84">
        <v>5</v>
      </c>
      <c r="B27" s="84" t="s">
        <v>53</v>
      </c>
      <c r="C27" s="85" t="s">
        <v>77</v>
      </c>
      <c r="D27" s="85" t="s">
        <v>78</v>
      </c>
      <c r="E27" s="86" t="s">
        <v>79</v>
      </c>
      <c r="F27" s="84" t="s">
        <v>31</v>
      </c>
      <c r="G27" s="75">
        <v>160</v>
      </c>
      <c r="H27" s="75">
        <v>160</v>
      </c>
      <c r="I27" s="97">
        <v>0</v>
      </c>
      <c r="J27" s="97">
        <v>0</v>
      </c>
      <c r="K27" s="97"/>
      <c r="L27" s="85" t="s">
        <v>57</v>
      </c>
      <c r="M27" s="86" t="s">
        <v>80</v>
      </c>
      <c r="N27" s="77" t="s">
        <v>59</v>
      </c>
      <c r="O27" s="77" t="s">
        <v>34</v>
      </c>
      <c r="P27" s="77" t="s">
        <v>60</v>
      </c>
      <c r="Q27" s="77" t="s">
        <v>72</v>
      </c>
    </row>
    <row r="28" s="45" customFormat="1" ht="107" hidden="1" customHeight="1" spans="1:17">
      <c r="A28" s="84">
        <v>6</v>
      </c>
      <c r="B28" s="84" t="s">
        <v>53</v>
      </c>
      <c r="C28" s="85" t="s">
        <v>81</v>
      </c>
      <c r="D28" s="85" t="s">
        <v>82</v>
      </c>
      <c r="E28" s="86" t="s">
        <v>83</v>
      </c>
      <c r="F28" s="84" t="s">
        <v>31</v>
      </c>
      <c r="G28" s="75">
        <v>160</v>
      </c>
      <c r="H28" s="75">
        <v>160</v>
      </c>
      <c r="I28" s="97">
        <v>0</v>
      </c>
      <c r="J28" s="97">
        <v>0</v>
      </c>
      <c r="K28" s="97"/>
      <c r="L28" s="85" t="s">
        <v>57</v>
      </c>
      <c r="M28" s="86" t="s">
        <v>80</v>
      </c>
      <c r="N28" s="77" t="s">
        <v>59</v>
      </c>
      <c r="O28" s="77" t="s">
        <v>49</v>
      </c>
      <c r="P28" s="77" t="s">
        <v>60</v>
      </c>
      <c r="Q28" s="77" t="s">
        <v>72</v>
      </c>
    </row>
    <row r="29" s="45" customFormat="1" ht="107" hidden="1" customHeight="1" spans="1:17">
      <c r="A29" s="84">
        <v>7</v>
      </c>
      <c r="B29" s="84" t="s">
        <v>53</v>
      </c>
      <c r="C29" s="85" t="s">
        <v>84</v>
      </c>
      <c r="D29" s="85" t="s">
        <v>53</v>
      </c>
      <c r="E29" s="86" t="s">
        <v>85</v>
      </c>
      <c r="F29" s="84" t="s">
        <v>31</v>
      </c>
      <c r="G29" s="75">
        <v>1500</v>
      </c>
      <c r="H29" s="75">
        <v>1500</v>
      </c>
      <c r="I29" s="97">
        <v>0</v>
      </c>
      <c r="J29" s="97">
        <v>0</v>
      </c>
      <c r="K29" s="97"/>
      <c r="L29" s="85" t="s">
        <v>57</v>
      </c>
      <c r="M29" s="86" t="s">
        <v>86</v>
      </c>
      <c r="N29" s="77" t="s">
        <v>59</v>
      </c>
      <c r="O29" s="77" t="s">
        <v>49</v>
      </c>
      <c r="P29" s="77"/>
      <c r="Q29" s="77"/>
    </row>
    <row r="30" s="45" customFormat="1" ht="107" hidden="1" customHeight="1" spans="1:17">
      <c r="A30" s="84">
        <v>8</v>
      </c>
      <c r="B30" s="84" t="s">
        <v>53</v>
      </c>
      <c r="C30" s="85" t="s">
        <v>87</v>
      </c>
      <c r="D30" s="85" t="s">
        <v>88</v>
      </c>
      <c r="E30" s="86" t="s">
        <v>89</v>
      </c>
      <c r="F30" s="84" t="s">
        <v>31</v>
      </c>
      <c r="G30" s="75">
        <v>800</v>
      </c>
      <c r="H30" s="75">
        <v>800</v>
      </c>
      <c r="I30" s="97">
        <v>0</v>
      </c>
      <c r="J30" s="97">
        <v>15</v>
      </c>
      <c r="K30" s="97"/>
      <c r="L30" s="85" t="s">
        <v>57</v>
      </c>
      <c r="M30" s="86" t="s">
        <v>90</v>
      </c>
      <c r="N30" s="77" t="s">
        <v>91</v>
      </c>
      <c r="O30" s="77" t="s">
        <v>49</v>
      </c>
      <c r="P30" s="77"/>
      <c r="Q30" s="74" t="s">
        <v>92</v>
      </c>
    </row>
    <row r="31" s="45" customFormat="1" ht="60" hidden="1" spans="1:17">
      <c r="A31" s="84">
        <v>9</v>
      </c>
      <c r="B31" s="84" t="s">
        <v>53</v>
      </c>
      <c r="C31" s="85" t="s">
        <v>93</v>
      </c>
      <c r="D31" s="85" t="s">
        <v>94</v>
      </c>
      <c r="E31" s="86" t="s">
        <v>95</v>
      </c>
      <c r="F31" s="84" t="s">
        <v>31</v>
      </c>
      <c r="G31" s="75">
        <v>1400</v>
      </c>
      <c r="H31" s="75">
        <v>1400</v>
      </c>
      <c r="I31" s="97">
        <v>0</v>
      </c>
      <c r="J31" s="97">
        <v>26</v>
      </c>
      <c r="K31" s="97"/>
      <c r="L31" s="85" t="s">
        <v>96</v>
      </c>
      <c r="M31" s="86" t="s">
        <v>97</v>
      </c>
      <c r="N31" s="77" t="s">
        <v>59</v>
      </c>
      <c r="O31" s="77" t="s">
        <v>34</v>
      </c>
      <c r="P31" s="77"/>
      <c r="Q31" s="77" t="s">
        <v>72</v>
      </c>
    </row>
    <row r="32" s="45" customFormat="1" ht="48" hidden="1" spans="1:17">
      <c r="A32" s="84">
        <v>10</v>
      </c>
      <c r="B32" s="84" t="s">
        <v>53</v>
      </c>
      <c r="C32" s="77" t="s">
        <v>98</v>
      </c>
      <c r="D32" s="85" t="s">
        <v>99</v>
      </c>
      <c r="E32" s="86" t="s">
        <v>100</v>
      </c>
      <c r="F32" s="84" t="s">
        <v>31</v>
      </c>
      <c r="G32" s="75">
        <v>70</v>
      </c>
      <c r="H32" s="75">
        <v>70</v>
      </c>
      <c r="I32" s="97">
        <v>0</v>
      </c>
      <c r="J32" s="97">
        <v>0</v>
      </c>
      <c r="K32" s="97"/>
      <c r="L32" s="85" t="s">
        <v>101</v>
      </c>
      <c r="M32" s="86" t="s">
        <v>102</v>
      </c>
      <c r="N32" s="77" t="s">
        <v>59</v>
      </c>
      <c r="O32" s="77" t="s">
        <v>49</v>
      </c>
      <c r="P32" s="77" t="s">
        <v>60</v>
      </c>
      <c r="Q32" s="77" t="s">
        <v>66</v>
      </c>
    </row>
    <row r="33" s="45" customFormat="1" ht="78" hidden="1" customHeight="1" spans="1:17">
      <c r="A33" s="84">
        <v>11</v>
      </c>
      <c r="B33" s="84" t="s">
        <v>53</v>
      </c>
      <c r="C33" s="85" t="s">
        <v>103</v>
      </c>
      <c r="D33" s="85" t="s">
        <v>104</v>
      </c>
      <c r="E33" s="86" t="s">
        <v>105</v>
      </c>
      <c r="F33" s="84" t="s">
        <v>31</v>
      </c>
      <c r="G33" s="75">
        <v>50</v>
      </c>
      <c r="H33" s="75">
        <v>50</v>
      </c>
      <c r="I33" s="97">
        <v>0</v>
      </c>
      <c r="J33" s="97">
        <v>5</v>
      </c>
      <c r="K33" s="97"/>
      <c r="L33" s="85" t="s">
        <v>101</v>
      </c>
      <c r="M33" s="86" t="s">
        <v>106</v>
      </c>
      <c r="N33" s="77" t="s">
        <v>59</v>
      </c>
      <c r="O33" s="77" t="s">
        <v>34</v>
      </c>
      <c r="P33" s="77"/>
      <c r="Q33" s="77" t="s">
        <v>107</v>
      </c>
    </row>
    <row r="34" s="45" customFormat="1" ht="60" hidden="1" spans="1:17">
      <c r="A34" s="84">
        <v>12</v>
      </c>
      <c r="B34" s="84" t="s">
        <v>53</v>
      </c>
      <c r="C34" s="85" t="s">
        <v>108</v>
      </c>
      <c r="D34" s="85" t="s">
        <v>109</v>
      </c>
      <c r="E34" s="86" t="s">
        <v>110</v>
      </c>
      <c r="F34" s="84" t="s">
        <v>31</v>
      </c>
      <c r="G34" s="75">
        <v>1700</v>
      </c>
      <c r="H34" s="75">
        <v>1700</v>
      </c>
      <c r="I34" s="97">
        <v>0</v>
      </c>
      <c r="J34" s="97">
        <v>340</v>
      </c>
      <c r="K34" s="97"/>
      <c r="L34" s="85" t="s">
        <v>57</v>
      </c>
      <c r="M34" s="86" t="s">
        <v>111</v>
      </c>
      <c r="N34" s="77" t="s">
        <v>112</v>
      </c>
      <c r="O34" s="77" t="s">
        <v>34</v>
      </c>
      <c r="P34" s="77"/>
      <c r="Q34" s="77" t="s">
        <v>113</v>
      </c>
    </row>
    <row r="35" s="45" customFormat="1" ht="48" hidden="1" spans="1:17">
      <c r="A35" s="84">
        <v>13</v>
      </c>
      <c r="B35" s="84" t="s">
        <v>53</v>
      </c>
      <c r="C35" s="85" t="s">
        <v>114</v>
      </c>
      <c r="D35" s="85" t="s">
        <v>115</v>
      </c>
      <c r="E35" s="86" t="s">
        <v>116</v>
      </c>
      <c r="F35" s="84" t="s">
        <v>31</v>
      </c>
      <c r="G35" s="75">
        <v>330</v>
      </c>
      <c r="H35" s="75">
        <v>330</v>
      </c>
      <c r="I35" s="97">
        <v>0</v>
      </c>
      <c r="J35" s="97">
        <v>20</v>
      </c>
      <c r="K35" s="97"/>
      <c r="L35" s="85" t="s">
        <v>117</v>
      </c>
      <c r="M35" s="86" t="s">
        <v>118</v>
      </c>
      <c r="N35" s="77" t="s">
        <v>59</v>
      </c>
      <c r="O35" s="77" t="s">
        <v>34</v>
      </c>
      <c r="P35" s="77"/>
      <c r="Q35" s="77" t="s">
        <v>119</v>
      </c>
    </row>
    <row r="36" s="45" customFormat="1" ht="84" hidden="1" spans="1:17">
      <c r="A36" s="84">
        <v>14</v>
      </c>
      <c r="B36" s="84" t="s">
        <v>53</v>
      </c>
      <c r="C36" s="85" t="s">
        <v>120</v>
      </c>
      <c r="D36" s="85" t="s">
        <v>121</v>
      </c>
      <c r="E36" s="86" t="s">
        <v>122</v>
      </c>
      <c r="F36" s="84" t="s">
        <v>31</v>
      </c>
      <c r="G36" s="75">
        <v>600</v>
      </c>
      <c r="H36" s="75">
        <v>600</v>
      </c>
      <c r="I36" s="97">
        <v>0</v>
      </c>
      <c r="J36" s="97">
        <v>0</v>
      </c>
      <c r="K36" s="97"/>
      <c r="L36" s="85" t="s">
        <v>57</v>
      </c>
      <c r="M36" s="86" t="s">
        <v>123</v>
      </c>
      <c r="N36" s="77" t="s">
        <v>59</v>
      </c>
      <c r="O36" s="77" t="s">
        <v>34</v>
      </c>
      <c r="P36" s="77"/>
      <c r="Q36" s="77"/>
    </row>
    <row r="37" s="46" customFormat="1" ht="48" hidden="1" spans="1:17">
      <c r="A37" s="84">
        <v>15</v>
      </c>
      <c r="B37" s="84" t="s">
        <v>53</v>
      </c>
      <c r="C37" s="85" t="s">
        <v>124</v>
      </c>
      <c r="D37" s="85" t="s">
        <v>125</v>
      </c>
      <c r="E37" s="87" t="s">
        <v>126</v>
      </c>
      <c r="F37" s="84" t="s">
        <v>31</v>
      </c>
      <c r="G37" s="75">
        <v>230</v>
      </c>
      <c r="H37" s="75">
        <v>230</v>
      </c>
      <c r="I37" s="97">
        <v>0</v>
      </c>
      <c r="J37" s="97">
        <v>0</v>
      </c>
      <c r="K37" s="97"/>
      <c r="L37" s="85" t="s">
        <v>127</v>
      </c>
      <c r="M37" s="86" t="s">
        <v>128</v>
      </c>
      <c r="N37" s="77" t="s">
        <v>59</v>
      </c>
      <c r="O37" s="77" t="s">
        <v>49</v>
      </c>
      <c r="P37" s="77"/>
      <c r="Q37" s="77" t="s">
        <v>66</v>
      </c>
    </row>
    <row r="38" s="45" customFormat="1" ht="84" hidden="1" spans="1:17">
      <c r="A38" s="84">
        <v>16</v>
      </c>
      <c r="B38" s="84" t="s">
        <v>53</v>
      </c>
      <c r="C38" s="85" t="s">
        <v>129</v>
      </c>
      <c r="D38" s="85" t="s">
        <v>130</v>
      </c>
      <c r="E38" s="86" t="s">
        <v>131</v>
      </c>
      <c r="F38" s="84" t="s">
        <v>31</v>
      </c>
      <c r="G38" s="75">
        <v>1100</v>
      </c>
      <c r="H38" s="75">
        <v>1100</v>
      </c>
      <c r="I38" s="97">
        <v>0</v>
      </c>
      <c r="J38" s="97">
        <v>15</v>
      </c>
      <c r="K38" s="97"/>
      <c r="L38" s="85" t="s">
        <v>57</v>
      </c>
      <c r="M38" s="86" t="s">
        <v>132</v>
      </c>
      <c r="N38" s="98" t="s">
        <v>133</v>
      </c>
      <c r="O38" s="77" t="s">
        <v>34</v>
      </c>
      <c r="P38" s="77"/>
      <c r="Q38" s="77" t="s">
        <v>66</v>
      </c>
    </row>
    <row r="39" s="45" customFormat="1" ht="60" hidden="1" spans="1:17">
      <c r="A39" s="84">
        <v>17</v>
      </c>
      <c r="B39" s="84" t="s">
        <v>53</v>
      </c>
      <c r="C39" s="85" t="s">
        <v>134</v>
      </c>
      <c r="D39" s="85" t="s">
        <v>135</v>
      </c>
      <c r="E39" s="86" t="s">
        <v>136</v>
      </c>
      <c r="F39" s="84" t="s">
        <v>31</v>
      </c>
      <c r="G39" s="75">
        <v>1200</v>
      </c>
      <c r="H39" s="75">
        <v>1200</v>
      </c>
      <c r="I39" s="97">
        <v>0</v>
      </c>
      <c r="J39" s="97">
        <v>12</v>
      </c>
      <c r="K39" s="97"/>
      <c r="L39" s="85" t="s">
        <v>137</v>
      </c>
      <c r="M39" s="86" t="s">
        <v>138</v>
      </c>
      <c r="N39" s="77" t="s">
        <v>139</v>
      </c>
      <c r="O39" s="77" t="s">
        <v>49</v>
      </c>
      <c r="P39" s="77"/>
      <c r="Q39" s="77" t="s">
        <v>72</v>
      </c>
    </row>
    <row r="40" s="45" customFormat="1" ht="60" hidden="1" spans="1:17">
      <c r="A40" s="84">
        <v>18</v>
      </c>
      <c r="B40" s="84" t="s">
        <v>53</v>
      </c>
      <c r="C40" s="85" t="s">
        <v>140</v>
      </c>
      <c r="D40" s="85" t="s">
        <v>141</v>
      </c>
      <c r="E40" s="86" t="s">
        <v>142</v>
      </c>
      <c r="F40" s="84" t="s">
        <v>31</v>
      </c>
      <c r="G40" s="75">
        <v>2600</v>
      </c>
      <c r="H40" s="75">
        <v>2600</v>
      </c>
      <c r="I40" s="97">
        <v>0</v>
      </c>
      <c r="J40" s="97">
        <v>30</v>
      </c>
      <c r="K40" s="97"/>
      <c r="L40" s="85" t="s">
        <v>143</v>
      </c>
      <c r="M40" s="86" t="s">
        <v>144</v>
      </c>
      <c r="N40" s="77" t="s">
        <v>59</v>
      </c>
      <c r="O40" s="77" t="s">
        <v>34</v>
      </c>
      <c r="P40" s="77" t="s">
        <v>145</v>
      </c>
      <c r="Q40" s="77" t="s">
        <v>146</v>
      </c>
    </row>
    <row r="41" s="43" customFormat="1" ht="30" hidden="1" customHeight="1" spans="1:17">
      <c r="A41" s="70" t="s">
        <v>21</v>
      </c>
      <c r="B41" s="71"/>
      <c r="C41" s="71"/>
      <c r="D41" s="70">
        <v>2</v>
      </c>
      <c r="E41" s="72"/>
      <c r="F41" s="70"/>
      <c r="G41" s="73">
        <f>SUM(G42:G43)</f>
        <v>1060</v>
      </c>
      <c r="H41" s="73">
        <f>SUM(H42:H43)</f>
        <v>1060</v>
      </c>
      <c r="I41" s="73">
        <f>SUM(I42:I43)</f>
        <v>0</v>
      </c>
      <c r="J41" s="73">
        <f>SUM(J42:J43)</f>
        <v>106</v>
      </c>
      <c r="K41" s="73">
        <f>SUM(K42:K43)</f>
        <v>0</v>
      </c>
      <c r="L41" s="96"/>
      <c r="M41" s="83"/>
      <c r="N41" s="77"/>
      <c r="O41" s="77"/>
      <c r="P41" s="77"/>
      <c r="Q41" s="77"/>
    </row>
    <row r="42" s="45" customFormat="1" ht="86" hidden="1" customHeight="1" spans="1:17">
      <c r="A42" s="84">
        <v>1</v>
      </c>
      <c r="B42" s="84" t="s">
        <v>53</v>
      </c>
      <c r="C42" s="85" t="s">
        <v>147</v>
      </c>
      <c r="D42" s="85" t="s">
        <v>148</v>
      </c>
      <c r="E42" s="86" t="s">
        <v>149</v>
      </c>
      <c r="F42" s="84" t="s">
        <v>31</v>
      </c>
      <c r="G42" s="75">
        <v>530</v>
      </c>
      <c r="H42" s="75">
        <v>530</v>
      </c>
      <c r="I42" s="97"/>
      <c r="J42" s="97">
        <v>53</v>
      </c>
      <c r="K42" s="97"/>
      <c r="L42" s="85" t="s">
        <v>117</v>
      </c>
      <c r="M42" s="99" t="s">
        <v>150</v>
      </c>
      <c r="N42" s="77" t="s">
        <v>59</v>
      </c>
      <c r="O42" s="77" t="s">
        <v>34</v>
      </c>
      <c r="P42" s="77"/>
      <c r="Q42" s="77" t="s">
        <v>66</v>
      </c>
    </row>
    <row r="43" s="45" customFormat="1" ht="84" hidden="1" customHeight="1" spans="1:17">
      <c r="A43" s="84">
        <v>2</v>
      </c>
      <c r="B43" s="84" t="s">
        <v>53</v>
      </c>
      <c r="C43" s="85" t="s">
        <v>151</v>
      </c>
      <c r="D43" s="85" t="s">
        <v>152</v>
      </c>
      <c r="E43" s="86" t="s">
        <v>153</v>
      </c>
      <c r="F43" s="84" t="s">
        <v>31</v>
      </c>
      <c r="G43" s="75">
        <v>530</v>
      </c>
      <c r="H43" s="75">
        <v>530</v>
      </c>
      <c r="I43" s="97"/>
      <c r="J43" s="97">
        <v>53</v>
      </c>
      <c r="K43" s="97"/>
      <c r="L43" s="85" t="s">
        <v>117</v>
      </c>
      <c r="M43" s="99" t="s">
        <v>154</v>
      </c>
      <c r="N43" s="77" t="s">
        <v>59</v>
      </c>
      <c r="O43" s="77" t="s">
        <v>34</v>
      </c>
      <c r="P43" s="77"/>
      <c r="Q43" s="77"/>
    </row>
    <row r="44" s="43" customFormat="1" ht="30" hidden="1" customHeight="1" spans="1:17">
      <c r="A44" s="70" t="s">
        <v>22</v>
      </c>
      <c r="B44" s="71"/>
      <c r="C44" s="71"/>
      <c r="D44" s="70">
        <v>8</v>
      </c>
      <c r="E44" s="72"/>
      <c r="F44" s="70"/>
      <c r="G44" s="73">
        <f>SUM(G45:G52)</f>
        <v>2477.11</v>
      </c>
      <c r="H44" s="73">
        <f>SUM(H45:H52)</f>
        <v>2477.11</v>
      </c>
      <c r="I44" s="73">
        <f>SUM(I45:I52)</f>
        <v>0</v>
      </c>
      <c r="J44" s="73">
        <f>SUM(J45:J52)</f>
        <v>75</v>
      </c>
      <c r="K44" s="73">
        <f>SUM(K45:K52)</f>
        <v>0</v>
      </c>
      <c r="L44" s="96"/>
      <c r="M44" s="83"/>
      <c r="N44" s="77"/>
      <c r="O44" s="77"/>
      <c r="P44" s="77"/>
      <c r="Q44" s="77"/>
    </row>
    <row r="45" s="45" customFormat="1" ht="72" hidden="1" spans="1:17">
      <c r="A45" s="84">
        <v>1</v>
      </c>
      <c r="B45" s="84" t="s">
        <v>53</v>
      </c>
      <c r="C45" s="85" t="s">
        <v>155</v>
      </c>
      <c r="D45" s="85" t="s">
        <v>156</v>
      </c>
      <c r="E45" s="86" t="s">
        <v>157</v>
      </c>
      <c r="F45" s="84" t="s">
        <v>31</v>
      </c>
      <c r="G45" s="75">
        <v>245</v>
      </c>
      <c r="H45" s="75">
        <v>245</v>
      </c>
      <c r="I45" s="97"/>
      <c r="J45" s="97">
        <v>30</v>
      </c>
      <c r="K45" s="97"/>
      <c r="L45" s="85" t="s">
        <v>57</v>
      </c>
      <c r="M45" s="99" t="s">
        <v>158</v>
      </c>
      <c r="N45" s="77" t="s">
        <v>59</v>
      </c>
      <c r="O45" s="77" t="s">
        <v>49</v>
      </c>
      <c r="P45" s="77"/>
      <c r="Q45" s="74" t="s">
        <v>159</v>
      </c>
    </row>
    <row r="46" s="45" customFormat="1" ht="72" hidden="1" spans="1:17">
      <c r="A46" s="84">
        <v>2</v>
      </c>
      <c r="B46" s="84" t="s">
        <v>53</v>
      </c>
      <c r="C46" s="85" t="s">
        <v>160</v>
      </c>
      <c r="D46" s="85" t="s">
        <v>161</v>
      </c>
      <c r="E46" s="86" t="s">
        <v>162</v>
      </c>
      <c r="F46" s="84" t="s">
        <v>31</v>
      </c>
      <c r="G46" s="75">
        <v>355</v>
      </c>
      <c r="H46" s="75">
        <v>355</v>
      </c>
      <c r="I46" s="97"/>
      <c r="J46" s="97">
        <v>20</v>
      </c>
      <c r="K46" s="97"/>
      <c r="L46" s="85" t="s">
        <v>57</v>
      </c>
      <c r="M46" s="99" t="s">
        <v>163</v>
      </c>
      <c r="N46" s="77" t="s">
        <v>59</v>
      </c>
      <c r="O46" s="77" t="s">
        <v>34</v>
      </c>
      <c r="P46" s="77"/>
      <c r="Q46" s="74" t="s">
        <v>164</v>
      </c>
    </row>
    <row r="47" s="45" customFormat="1" ht="67" hidden="1" customHeight="1" spans="1:17">
      <c r="A47" s="84">
        <v>3</v>
      </c>
      <c r="B47" s="84" t="s">
        <v>53</v>
      </c>
      <c r="C47" s="85" t="s">
        <v>165</v>
      </c>
      <c r="D47" s="85" t="s">
        <v>166</v>
      </c>
      <c r="E47" s="86" t="s">
        <v>167</v>
      </c>
      <c r="F47" s="84" t="s">
        <v>31</v>
      </c>
      <c r="G47" s="75">
        <v>300</v>
      </c>
      <c r="H47" s="75">
        <v>300</v>
      </c>
      <c r="I47" s="97"/>
      <c r="J47" s="97">
        <v>5</v>
      </c>
      <c r="K47" s="97"/>
      <c r="L47" s="85" t="s">
        <v>168</v>
      </c>
      <c r="M47" s="99" t="s">
        <v>169</v>
      </c>
      <c r="N47" s="77" t="s">
        <v>59</v>
      </c>
      <c r="O47" s="77" t="s">
        <v>34</v>
      </c>
      <c r="P47" s="77"/>
      <c r="Q47" s="77" t="s">
        <v>66</v>
      </c>
    </row>
    <row r="48" s="45" customFormat="1" ht="57" hidden="1" customHeight="1" spans="1:17">
      <c r="A48" s="84">
        <v>4</v>
      </c>
      <c r="B48" s="84" t="s">
        <v>53</v>
      </c>
      <c r="C48" s="85" t="s">
        <v>170</v>
      </c>
      <c r="D48" s="85" t="s">
        <v>171</v>
      </c>
      <c r="E48" s="86" t="s">
        <v>172</v>
      </c>
      <c r="F48" s="84" t="s">
        <v>31</v>
      </c>
      <c r="G48" s="75">
        <v>210</v>
      </c>
      <c r="H48" s="75">
        <v>210</v>
      </c>
      <c r="I48" s="97"/>
      <c r="J48" s="97">
        <v>5</v>
      </c>
      <c r="K48" s="97"/>
      <c r="L48" s="85" t="s">
        <v>168</v>
      </c>
      <c r="M48" s="99" t="s">
        <v>173</v>
      </c>
      <c r="N48" s="77" t="s">
        <v>59</v>
      </c>
      <c r="O48" s="77" t="s">
        <v>34</v>
      </c>
      <c r="P48" s="77"/>
      <c r="Q48" s="77" t="s">
        <v>66</v>
      </c>
    </row>
    <row r="49" s="45" customFormat="1" ht="80" hidden="1" customHeight="1" spans="1:17">
      <c r="A49" s="84">
        <v>5</v>
      </c>
      <c r="B49" s="84" t="s">
        <v>53</v>
      </c>
      <c r="C49" s="85" t="s">
        <v>174</v>
      </c>
      <c r="D49" s="85" t="s">
        <v>175</v>
      </c>
      <c r="E49" s="86" t="s">
        <v>176</v>
      </c>
      <c r="F49" s="84" t="s">
        <v>31</v>
      </c>
      <c r="G49" s="75">
        <v>800</v>
      </c>
      <c r="H49" s="75">
        <v>800</v>
      </c>
      <c r="I49" s="97"/>
      <c r="J49" s="97">
        <v>10</v>
      </c>
      <c r="K49" s="97"/>
      <c r="L49" s="85" t="s">
        <v>168</v>
      </c>
      <c r="M49" s="99" t="s">
        <v>177</v>
      </c>
      <c r="N49" s="77" t="s">
        <v>59</v>
      </c>
      <c r="O49" s="77" t="s">
        <v>34</v>
      </c>
      <c r="P49" s="77"/>
      <c r="Q49" s="77"/>
    </row>
    <row r="50" s="45" customFormat="1" ht="41" hidden="1" customHeight="1" spans="1:17">
      <c r="A50" s="84">
        <v>6</v>
      </c>
      <c r="B50" s="84" t="s">
        <v>53</v>
      </c>
      <c r="C50" s="85" t="s">
        <v>178</v>
      </c>
      <c r="D50" s="85" t="s">
        <v>179</v>
      </c>
      <c r="E50" s="86" t="s">
        <v>180</v>
      </c>
      <c r="F50" s="84" t="s">
        <v>31</v>
      </c>
      <c r="G50" s="75">
        <v>462.11</v>
      </c>
      <c r="H50" s="75">
        <v>462.11</v>
      </c>
      <c r="I50" s="97"/>
      <c r="J50" s="97">
        <v>5</v>
      </c>
      <c r="K50" s="97"/>
      <c r="L50" s="85" t="s">
        <v>168</v>
      </c>
      <c r="M50" s="99" t="s">
        <v>181</v>
      </c>
      <c r="N50" s="77" t="s">
        <v>59</v>
      </c>
      <c r="O50" s="77" t="s">
        <v>34</v>
      </c>
      <c r="P50" s="77"/>
      <c r="Q50" s="77"/>
    </row>
    <row r="51" s="45" customFormat="1" ht="55" hidden="1" customHeight="1" spans="1:17">
      <c r="A51" s="84">
        <v>7</v>
      </c>
      <c r="B51" s="84" t="s">
        <v>53</v>
      </c>
      <c r="C51" s="88" t="s">
        <v>182</v>
      </c>
      <c r="D51" s="88" t="s">
        <v>183</v>
      </c>
      <c r="E51" s="89" t="s">
        <v>184</v>
      </c>
      <c r="F51" s="84" t="s">
        <v>31</v>
      </c>
      <c r="G51" s="90">
        <v>15</v>
      </c>
      <c r="H51" s="90">
        <v>15</v>
      </c>
      <c r="I51" s="97"/>
      <c r="J51" s="97">
        <v>0</v>
      </c>
      <c r="K51" s="97"/>
      <c r="L51" s="100" t="s">
        <v>183</v>
      </c>
      <c r="M51" s="82" t="s">
        <v>185</v>
      </c>
      <c r="N51" s="77" t="s">
        <v>186</v>
      </c>
      <c r="O51" s="77" t="s">
        <v>34</v>
      </c>
      <c r="P51" s="77"/>
      <c r="Q51" s="77"/>
    </row>
    <row r="52" s="45" customFormat="1" ht="50" hidden="1" customHeight="1" spans="1:17">
      <c r="A52" s="84">
        <v>8</v>
      </c>
      <c r="B52" s="84" t="s">
        <v>53</v>
      </c>
      <c r="C52" s="88" t="s">
        <v>187</v>
      </c>
      <c r="D52" s="88" t="s">
        <v>53</v>
      </c>
      <c r="E52" s="89" t="s">
        <v>188</v>
      </c>
      <c r="F52" s="84" t="s">
        <v>31</v>
      </c>
      <c r="G52" s="90">
        <v>90</v>
      </c>
      <c r="H52" s="90">
        <v>90</v>
      </c>
      <c r="I52" s="97"/>
      <c r="J52" s="97">
        <v>0</v>
      </c>
      <c r="K52" s="97"/>
      <c r="L52" s="100" t="s">
        <v>189</v>
      </c>
      <c r="M52" s="82" t="s">
        <v>185</v>
      </c>
      <c r="N52" s="77" t="s">
        <v>186</v>
      </c>
      <c r="O52" s="77" t="s">
        <v>34</v>
      </c>
      <c r="P52" s="77"/>
      <c r="Q52" s="77"/>
    </row>
    <row r="53" s="43" customFormat="1" ht="30" hidden="1" customHeight="1" spans="1:17">
      <c r="A53" s="70" t="s">
        <v>23</v>
      </c>
      <c r="B53" s="71"/>
      <c r="C53" s="71"/>
      <c r="D53" s="70">
        <v>15</v>
      </c>
      <c r="E53" s="72"/>
      <c r="F53" s="70"/>
      <c r="G53" s="73">
        <f>SUM(G54:G68)</f>
        <v>26560</v>
      </c>
      <c r="H53" s="73">
        <f>SUM(H54:H68)</f>
        <v>26560</v>
      </c>
      <c r="I53" s="73">
        <f>SUM(I54:I68)</f>
        <v>0</v>
      </c>
      <c r="J53" s="73">
        <f>SUM(J54:J68)</f>
        <v>1796</v>
      </c>
      <c r="K53" s="73">
        <f>SUM(K54:K68)</f>
        <v>0</v>
      </c>
      <c r="L53" s="96"/>
      <c r="M53" s="83"/>
      <c r="N53" s="77"/>
      <c r="O53" s="77"/>
      <c r="P53" s="77"/>
      <c r="Q53" s="77"/>
    </row>
    <row r="54" s="45" customFormat="1" ht="84" hidden="1" customHeight="1" spans="1:17">
      <c r="A54" s="84">
        <v>1</v>
      </c>
      <c r="B54" s="84" t="s">
        <v>53</v>
      </c>
      <c r="C54" s="85" t="s">
        <v>190</v>
      </c>
      <c r="D54" s="85" t="s">
        <v>191</v>
      </c>
      <c r="E54" s="86" t="s">
        <v>192</v>
      </c>
      <c r="F54" s="84" t="s">
        <v>31</v>
      </c>
      <c r="G54" s="75">
        <v>1500</v>
      </c>
      <c r="H54" s="75">
        <v>1500</v>
      </c>
      <c r="I54" s="97"/>
      <c r="J54" s="97">
        <v>150</v>
      </c>
      <c r="K54" s="97"/>
      <c r="L54" s="85" t="s">
        <v>117</v>
      </c>
      <c r="M54" s="99" t="s">
        <v>193</v>
      </c>
      <c r="N54" s="77" t="s">
        <v>59</v>
      </c>
      <c r="O54" s="77" t="s">
        <v>34</v>
      </c>
      <c r="P54" s="77" t="s">
        <v>194</v>
      </c>
      <c r="Q54" s="77" t="s">
        <v>195</v>
      </c>
    </row>
    <row r="55" s="45" customFormat="1" ht="84" hidden="1" customHeight="1" spans="1:17">
      <c r="A55" s="84">
        <v>2</v>
      </c>
      <c r="B55" s="84" t="s">
        <v>53</v>
      </c>
      <c r="C55" s="85" t="s">
        <v>196</v>
      </c>
      <c r="D55" s="85" t="s">
        <v>197</v>
      </c>
      <c r="E55" s="86" t="s">
        <v>198</v>
      </c>
      <c r="F55" s="84" t="s">
        <v>31</v>
      </c>
      <c r="G55" s="75">
        <v>530</v>
      </c>
      <c r="H55" s="75">
        <v>530</v>
      </c>
      <c r="I55" s="97"/>
      <c r="J55" s="97">
        <v>53</v>
      </c>
      <c r="K55" s="97"/>
      <c r="L55" s="85" t="s">
        <v>117</v>
      </c>
      <c r="M55" s="99" t="s">
        <v>199</v>
      </c>
      <c r="N55" s="77" t="s">
        <v>59</v>
      </c>
      <c r="O55" s="77" t="s">
        <v>34</v>
      </c>
      <c r="P55" s="77" t="s">
        <v>194</v>
      </c>
      <c r="Q55" s="74" t="s">
        <v>200</v>
      </c>
    </row>
    <row r="56" s="45" customFormat="1" ht="84" hidden="1" customHeight="1" spans="1:17">
      <c r="A56" s="84">
        <v>3</v>
      </c>
      <c r="B56" s="84" t="s">
        <v>53</v>
      </c>
      <c r="C56" s="85" t="s">
        <v>201</v>
      </c>
      <c r="D56" s="85" t="s">
        <v>202</v>
      </c>
      <c r="E56" s="86" t="s">
        <v>203</v>
      </c>
      <c r="F56" s="84" t="s">
        <v>31</v>
      </c>
      <c r="G56" s="75">
        <v>1200</v>
      </c>
      <c r="H56" s="75">
        <v>1200</v>
      </c>
      <c r="I56" s="97"/>
      <c r="J56" s="97">
        <v>120</v>
      </c>
      <c r="K56" s="97"/>
      <c r="L56" s="85" t="s">
        <v>117</v>
      </c>
      <c r="M56" s="99" t="s">
        <v>204</v>
      </c>
      <c r="N56" s="77" t="s">
        <v>59</v>
      </c>
      <c r="O56" s="77" t="s">
        <v>34</v>
      </c>
      <c r="P56" s="77"/>
      <c r="Q56" s="77" t="s">
        <v>72</v>
      </c>
    </row>
    <row r="57" s="45" customFormat="1" ht="84" hidden="1" customHeight="1" spans="1:17">
      <c r="A57" s="84">
        <v>4</v>
      </c>
      <c r="B57" s="84" t="s">
        <v>53</v>
      </c>
      <c r="C57" s="85" t="s">
        <v>205</v>
      </c>
      <c r="D57" s="85" t="s">
        <v>206</v>
      </c>
      <c r="E57" s="86" t="s">
        <v>207</v>
      </c>
      <c r="F57" s="84" t="s">
        <v>31</v>
      </c>
      <c r="G57" s="75">
        <v>3800</v>
      </c>
      <c r="H57" s="75">
        <v>3800</v>
      </c>
      <c r="I57" s="97"/>
      <c r="J57" s="97">
        <v>380</v>
      </c>
      <c r="K57" s="97"/>
      <c r="L57" s="85" t="s">
        <v>117</v>
      </c>
      <c r="M57" s="99" t="s">
        <v>208</v>
      </c>
      <c r="N57" s="77" t="s">
        <v>59</v>
      </c>
      <c r="O57" s="77" t="s">
        <v>34</v>
      </c>
      <c r="P57" s="77"/>
      <c r="Q57" s="77" t="s">
        <v>72</v>
      </c>
    </row>
    <row r="58" s="45" customFormat="1" ht="84" hidden="1" customHeight="1" spans="1:17">
      <c r="A58" s="84">
        <v>5</v>
      </c>
      <c r="B58" s="84" t="s">
        <v>53</v>
      </c>
      <c r="C58" s="85" t="s">
        <v>209</v>
      </c>
      <c r="D58" s="85" t="s">
        <v>210</v>
      </c>
      <c r="E58" s="86" t="s">
        <v>211</v>
      </c>
      <c r="F58" s="84" t="s">
        <v>31</v>
      </c>
      <c r="G58" s="75">
        <v>530</v>
      </c>
      <c r="H58" s="75">
        <v>530</v>
      </c>
      <c r="I58" s="97"/>
      <c r="J58" s="97">
        <v>53</v>
      </c>
      <c r="K58" s="97"/>
      <c r="L58" s="85" t="s">
        <v>117</v>
      </c>
      <c r="M58" s="99" t="s">
        <v>212</v>
      </c>
      <c r="N58" s="77" t="s">
        <v>59</v>
      </c>
      <c r="O58" s="77" t="s">
        <v>34</v>
      </c>
      <c r="P58" s="77"/>
      <c r="Q58" s="77" t="s">
        <v>72</v>
      </c>
    </row>
    <row r="59" s="45" customFormat="1" ht="84" hidden="1" customHeight="1" spans="1:17">
      <c r="A59" s="84">
        <v>6</v>
      </c>
      <c r="B59" s="84" t="s">
        <v>53</v>
      </c>
      <c r="C59" s="85" t="s">
        <v>213</v>
      </c>
      <c r="D59" s="85" t="s">
        <v>214</v>
      </c>
      <c r="E59" s="86" t="s">
        <v>215</v>
      </c>
      <c r="F59" s="84" t="s">
        <v>31</v>
      </c>
      <c r="G59" s="75">
        <v>1500</v>
      </c>
      <c r="H59" s="75">
        <v>1500</v>
      </c>
      <c r="I59" s="97"/>
      <c r="J59" s="97">
        <v>150</v>
      </c>
      <c r="K59" s="97"/>
      <c r="L59" s="85" t="s">
        <v>117</v>
      </c>
      <c r="M59" s="99" t="s">
        <v>216</v>
      </c>
      <c r="N59" s="77" t="s">
        <v>59</v>
      </c>
      <c r="O59" s="77" t="s">
        <v>34</v>
      </c>
      <c r="P59" s="77" t="s">
        <v>194</v>
      </c>
      <c r="Q59" s="74" t="s">
        <v>200</v>
      </c>
    </row>
    <row r="60" s="45" customFormat="1" ht="84" hidden="1" customHeight="1" spans="1:17">
      <c r="A60" s="84">
        <v>7</v>
      </c>
      <c r="B60" s="84" t="s">
        <v>53</v>
      </c>
      <c r="C60" s="85" t="s">
        <v>217</v>
      </c>
      <c r="D60" s="85" t="s">
        <v>218</v>
      </c>
      <c r="E60" s="86" t="s">
        <v>219</v>
      </c>
      <c r="F60" s="84" t="s">
        <v>31</v>
      </c>
      <c r="G60" s="75">
        <v>1100</v>
      </c>
      <c r="H60" s="75">
        <v>1100</v>
      </c>
      <c r="I60" s="97"/>
      <c r="J60" s="97">
        <v>110</v>
      </c>
      <c r="K60" s="97"/>
      <c r="L60" s="85" t="s">
        <v>117</v>
      </c>
      <c r="M60" s="99" t="s">
        <v>220</v>
      </c>
      <c r="N60" s="77" t="s">
        <v>59</v>
      </c>
      <c r="O60" s="77" t="s">
        <v>34</v>
      </c>
      <c r="P60" s="77"/>
      <c r="Q60" s="77" t="s">
        <v>72</v>
      </c>
    </row>
    <row r="61" s="44" customFormat="1" ht="78" hidden="1" customHeight="1" spans="1:17">
      <c r="A61" s="84">
        <v>8</v>
      </c>
      <c r="B61" s="84" t="s">
        <v>53</v>
      </c>
      <c r="C61" s="85" t="s">
        <v>221</v>
      </c>
      <c r="D61" s="85" t="s">
        <v>222</v>
      </c>
      <c r="E61" s="86" t="s">
        <v>223</v>
      </c>
      <c r="F61" s="84" t="s">
        <v>31</v>
      </c>
      <c r="G61" s="75">
        <v>2000</v>
      </c>
      <c r="H61" s="75">
        <v>2000</v>
      </c>
      <c r="I61" s="97"/>
      <c r="J61" s="97">
        <v>200</v>
      </c>
      <c r="K61" s="97"/>
      <c r="L61" s="85" t="s">
        <v>117</v>
      </c>
      <c r="M61" s="99" t="s">
        <v>224</v>
      </c>
      <c r="N61" s="77" t="s">
        <v>59</v>
      </c>
      <c r="O61" s="84" t="s">
        <v>34</v>
      </c>
      <c r="P61" s="77"/>
      <c r="Q61" s="84" t="s">
        <v>72</v>
      </c>
    </row>
    <row r="62" s="44" customFormat="1" ht="78" hidden="1" customHeight="1" spans="1:17">
      <c r="A62" s="84">
        <v>9</v>
      </c>
      <c r="B62" s="84" t="s">
        <v>53</v>
      </c>
      <c r="C62" s="85" t="s">
        <v>225</v>
      </c>
      <c r="D62" s="85" t="s">
        <v>226</v>
      </c>
      <c r="E62" s="86" t="s">
        <v>227</v>
      </c>
      <c r="F62" s="84" t="s">
        <v>31</v>
      </c>
      <c r="G62" s="75">
        <v>800</v>
      </c>
      <c r="H62" s="75">
        <v>800</v>
      </c>
      <c r="I62" s="97"/>
      <c r="J62" s="97">
        <v>80</v>
      </c>
      <c r="K62" s="97"/>
      <c r="L62" s="85" t="s">
        <v>117</v>
      </c>
      <c r="M62" s="99" t="s">
        <v>228</v>
      </c>
      <c r="N62" s="77" t="s">
        <v>59</v>
      </c>
      <c r="O62" s="84" t="s">
        <v>229</v>
      </c>
      <c r="P62" s="77"/>
      <c r="Q62" s="77" t="s">
        <v>107</v>
      </c>
    </row>
    <row r="63" s="44" customFormat="1" ht="86" hidden="1" customHeight="1" spans="1:17">
      <c r="A63" s="84">
        <v>10</v>
      </c>
      <c r="B63" s="84" t="s">
        <v>53</v>
      </c>
      <c r="C63" s="85" t="s">
        <v>230</v>
      </c>
      <c r="D63" s="85" t="s">
        <v>231</v>
      </c>
      <c r="E63" s="86" t="s">
        <v>232</v>
      </c>
      <c r="F63" s="84" t="s">
        <v>31</v>
      </c>
      <c r="G63" s="75">
        <v>800</v>
      </c>
      <c r="H63" s="75">
        <v>800</v>
      </c>
      <c r="I63" s="97"/>
      <c r="J63" s="97">
        <v>80</v>
      </c>
      <c r="K63" s="97"/>
      <c r="L63" s="85" t="s">
        <v>117</v>
      </c>
      <c r="M63" s="99" t="s">
        <v>233</v>
      </c>
      <c r="N63" s="77" t="s">
        <v>59</v>
      </c>
      <c r="O63" s="84" t="s">
        <v>49</v>
      </c>
      <c r="P63" s="77"/>
      <c r="Q63" s="77" t="s">
        <v>107</v>
      </c>
    </row>
    <row r="64" s="45" customFormat="1" ht="84" hidden="1" customHeight="1" spans="1:17">
      <c r="A64" s="84">
        <v>11</v>
      </c>
      <c r="B64" s="84" t="s">
        <v>53</v>
      </c>
      <c r="C64" s="85" t="s">
        <v>234</v>
      </c>
      <c r="D64" s="85" t="s">
        <v>235</v>
      </c>
      <c r="E64" s="86" t="s">
        <v>236</v>
      </c>
      <c r="F64" s="84" t="s">
        <v>31</v>
      </c>
      <c r="G64" s="75">
        <v>2000</v>
      </c>
      <c r="H64" s="75">
        <v>2000</v>
      </c>
      <c r="I64" s="97"/>
      <c r="J64" s="97">
        <v>200</v>
      </c>
      <c r="K64" s="97"/>
      <c r="L64" s="85" t="s">
        <v>117</v>
      </c>
      <c r="M64" s="99" t="s">
        <v>237</v>
      </c>
      <c r="N64" s="77" t="s">
        <v>59</v>
      </c>
      <c r="O64" s="77" t="s">
        <v>238</v>
      </c>
      <c r="P64" s="77"/>
      <c r="Q64" s="77" t="s">
        <v>72</v>
      </c>
    </row>
    <row r="65" s="45" customFormat="1" ht="84" hidden="1" customHeight="1" spans="1:17">
      <c r="A65" s="84">
        <v>12</v>
      </c>
      <c r="B65" s="84" t="s">
        <v>53</v>
      </c>
      <c r="C65" s="77" t="s">
        <v>239</v>
      </c>
      <c r="D65" s="77" t="s">
        <v>240</v>
      </c>
      <c r="E65" s="102" t="s">
        <v>241</v>
      </c>
      <c r="F65" s="84" t="s">
        <v>31</v>
      </c>
      <c r="G65" s="78">
        <v>1200</v>
      </c>
      <c r="H65" s="78">
        <v>1200</v>
      </c>
      <c r="I65" s="97"/>
      <c r="J65" s="97">
        <v>120</v>
      </c>
      <c r="K65" s="97"/>
      <c r="L65" s="77" t="s">
        <v>117</v>
      </c>
      <c r="M65" s="109" t="s">
        <v>242</v>
      </c>
      <c r="N65" s="77" t="s">
        <v>59</v>
      </c>
      <c r="O65" s="77" t="s">
        <v>34</v>
      </c>
      <c r="P65" s="77" t="s">
        <v>194</v>
      </c>
      <c r="Q65" s="77" t="s">
        <v>195</v>
      </c>
    </row>
    <row r="66" s="45" customFormat="1" ht="147" hidden="1" customHeight="1" spans="1:17">
      <c r="A66" s="84">
        <v>13</v>
      </c>
      <c r="B66" s="84" t="s">
        <v>53</v>
      </c>
      <c r="C66" s="77" t="s">
        <v>243</v>
      </c>
      <c r="D66" s="77" t="s">
        <v>244</v>
      </c>
      <c r="E66" s="102" t="s">
        <v>245</v>
      </c>
      <c r="F66" s="84" t="s">
        <v>31</v>
      </c>
      <c r="G66" s="78">
        <v>8000</v>
      </c>
      <c r="H66" s="78">
        <v>8000</v>
      </c>
      <c r="I66" s="97"/>
      <c r="J66" s="97">
        <v>80</v>
      </c>
      <c r="K66" s="97"/>
      <c r="L66" s="77" t="s">
        <v>117</v>
      </c>
      <c r="M66" s="99" t="s">
        <v>246</v>
      </c>
      <c r="N66" s="77" t="s">
        <v>59</v>
      </c>
      <c r="O66" s="77" t="s">
        <v>49</v>
      </c>
      <c r="P66" s="77" t="s">
        <v>247</v>
      </c>
      <c r="Q66" s="74" t="s">
        <v>248</v>
      </c>
    </row>
    <row r="67" s="45" customFormat="1" ht="84" hidden="1" customHeight="1" spans="1:17">
      <c r="A67" s="84">
        <v>14</v>
      </c>
      <c r="B67" s="84" t="s">
        <v>53</v>
      </c>
      <c r="C67" s="85" t="s">
        <v>249</v>
      </c>
      <c r="D67" s="85" t="s">
        <v>250</v>
      </c>
      <c r="E67" s="99" t="s">
        <v>251</v>
      </c>
      <c r="F67" s="84" t="s">
        <v>31</v>
      </c>
      <c r="G67" s="75">
        <v>600</v>
      </c>
      <c r="H67" s="75">
        <v>600</v>
      </c>
      <c r="I67" s="97"/>
      <c r="J67" s="97">
        <v>20</v>
      </c>
      <c r="K67" s="78" t="s">
        <v>252</v>
      </c>
      <c r="L67" s="85" t="s">
        <v>117</v>
      </c>
      <c r="M67" s="99" t="s">
        <v>253</v>
      </c>
      <c r="N67" s="98" t="s">
        <v>254</v>
      </c>
      <c r="O67" s="77" t="s">
        <v>49</v>
      </c>
      <c r="P67" s="77" t="s">
        <v>194</v>
      </c>
      <c r="Q67" s="77" t="s">
        <v>195</v>
      </c>
    </row>
    <row r="68" s="45" customFormat="1" ht="96" hidden="1" customHeight="1" spans="1:17">
      <c r="A68" s="84">
        <v>15</v>
      </c>
      <c r="B68" s="84" t="s">
        <v>53</v>
      </c>
      <c r="C68" s="85" t="s">
        <v>255</v>
      </c>
      <c r="D68" s="85" t="s">
        <v>256</v>
      </c>
      <c r="E68" s="99" t="s">
        <v>257</v>
      </c>
      <c r="F68" s="77" t="s">
        <v>258</v>
      </c>
      <c r="G68" s="75">
        <v>1000</v>
      </c>
      <c r="H68" s="75">
        <v>1000</v>
      </c>
      <c r="I68" s="97"/>
      <c r="J68" s="97"/>
      <c r="K68" s="78" t="s">
        <v>259</v>
      </c>
      <c r="L68" s="85" t="s">
        <v>260</v>
      </c>
      <c r="M68" s="99" t="s">
        <v>261</v>
      </c>
      <c r="N68" s="77"/>
      <c r="O68" s="77" t="s">
        <v>34</v>
      </c>
      <c r="P68" s="77" t="s">
        <v>194</v>
      </c>
      <c r="Q68" s="77" t="s">
        <v>195</v>
      </c>
    </row>
    <row r="69" s="43" customFormat="1" ht="30" hidden="1" customHeight="1" spans="1:17">
      <c r="A69" s="70" t="s">
        <v>24</v>
      </c>
      <c r="B69" s="71"/>
      <c r="C69" s="71"/>
      <c r="D69" s="70">
        <v>1</v>
      </c>
      <c r="E69" s="72"/>
      <c r="F69" s="70"/>
      <c r="G69" s="73">
        <f>G70</f>
        <v>400</v>
      </c>
      <c r="H69" s="73">
        <f>H70</f>
        <v>400</v>
      </c>
      <c r="I69" s="73">
        <f>I70</f>
        <v>0</v>
      </c>
      <c r="J69" s="73">
        <f>J70</f>
        <v>0</v>
      </c>
      <c r="K69" s="73">
        <f>K70</f>
        <v>0</v>
      </c>
      <c r="L69" s="96"/>
      <c r="M69" s="83"/>
      <c r="N69" s="77"/>
      <c r="O69" s="77"/>
      <c r="P69" s="77"/>
      <c r="Q69" s="77"/>
    </row>
    <row r="70" s="43" customFormat="1" ht="94" hidden="1" customHeight="1" spans="1:16384">
      <c r="A70" s="84">
        <v>1</v>
      </c>
      <c r="B70" s="84" t="s">
        <v>53</v>
      </c>
      <c r="C70" s="85" t="s">
        <v>44</v>
      </c>
      <c r="D70" s="85" t="s">
        <v>53</v>
      </c>
      <c r="E70" s="86" t="s">
        <v>262</v>
      </c>
      <c r="F70" s="103" t="s">
        <v>31</v>
      </c>
      <c r="G70" s="75">
        <v>400</v>
      </c>
      <c r="H70" s="75">
        <v>400</v>
      </c>
      <c r="I70" s="110"/>
      <c r="J70" s="110">
        <v>0</v>
      </c>
      <c r="K70" s="110"/>
      <c r="L70" s="85" t="s">
        <v>117</v>
      </c>
      <c r="M70" s="111" t="s">
        <v>47</v>
      </c>
      <c r="N70" s="112" t="s">
        <v>186</v>
      </c>
      <c r="O70" s="112" t="s">
        <v>49</v>
      </c>
      <c r="P70" s="112"/>
      <c r="Q70" s="77"/>
      <c r="S70" s="113"/>
      <c r="T70" s="113"/>
      <c r="U70" s="114"/>
      <c r="W70" s="115"/>
      <c r="X70" s="115"/>
      <c r="Y70" s="46"/>
      <c r="Z70" s="46"/>
      <c r="AA70" s="46"/>
      <c r="AB70" s="113"/>
      <c r="AC70" s="116"/>
      <c r="AD70" s="49"/>
      <c r="AE70" s="46"/>
      <c r="AF70" s="49"/>
      <c r="AG70" s="50"/>
      <c r="AI70" s="113"/>
      <c r="AJ70" s="113"/>
      <c r="AK70" s="114"/>
      <c r="AM70" s="115"/>
      <c r="AN70" s="115"/>
      <c r="AO70" s="46"/>
      <c r="AP70" s="46"/>
      <c r="AQ70" s="46"/>
      <c r="AR70" s="113"/>
      <c r="AS70" s="116"/>
      <c r="AT70" s="49"/>
      <c r="AU70" s="46"/>
      <c r="AV70" s="49"/>
      <c r="AW70" s="50"/>
      <c r="AY70" s="113"/>
      <c r="AZ70" s="113"/>
      <c r="BA70" s="114"/>
      <c r="BC70" s="115"/>
      <c r="BD70" s="115"/>
      <c r="BE70" s="46"/>
      <c r="BF70" s="46"/>
      <c r="BG70" s="46"/>
      <c r="BH70" s="113"/>
      <c r="BI70" s="116"/>
      <c r="BJ70" s="49"/>
      <c r="BK70" s="46"/>
      <c r="BL70" s="49"/>
      <c r="BM70" s="50"/>
      <c r="BO70" s="113"/>
      <c r="BP70" s="113"/>
      <c r="BQ70" s="114"/>
      <c r="BS70" s="115"/>
      <c r="BT70" s="115"/>
      <c r="BU70" s="46"/>
      <c r="BV70" s="46"/>
      <c r="BW70" s="46"/>
      <c r="BX70" s="113"/>
      <c r="BY70" s="116"/>
      <c r="BZ70" s="49"/>
      <c r="CA70" s="46"/>
      <c r="CB70" s="49"/>
      <c r="CC70" s="50"/>
      <c r="CE70" s="113"/>
      <c r="CF70" s="113"/>
      <c r="CG70" s="114"/>
      <c r="CI70" s="115"/>
      <c r="CJ70" s="115"/>
      <c r="CK70" s="46"/>
      <c r="CL70" s="46"/>
      <c r="CM70" s="46"/>
      <c r="CN70" s="113"/>
      <c r="CO70" s="116"/>
      <c r="CP70" s="49"/>
      <c r="CQ70" s="46"/>
      <c r="CR70" s="49"/>
      <c r="CS70" s="50"/>
      <c r="CU70" s="113"/>
      <c r="CV70" s="113"/>
      <c r="CW70" s="114"/>
      <c r="CY70" s="115"/>
      <c r="CZ70" s="115"/>
      <c r="DA70" s="46"/>
      <c r="DB70" s="46"/>
      <c r="DC70" s="46"/>
      <c r="DD70" s="113"/>
      <c r="DE70" s="116"/>
      <c r="DF70" s="49"/>
      <c r="DG70" s="46"/>
      <c r="DH70" s="49"/>
      <c r="DI70" s="50"/>
      <c r="DK70" s="113"/>
      <c r="DL70" s="113"/>
      <c r="DM70" s="114"/>
      <c r="DO70" s="115"/>
      <c r="DP70" s="115"/>
      <c r="DQ70" s="46"/>
      <c r="DR70" s="46"/>
      <c r="DS70" s="46"/>
      <c r="DT70" s="113"/>
      <c r="DU70" s="116"/>
      <c r="DV70" s="49"/>
      <c r="DW70" s="46"/>
      <c r="DX70" s="49"/>
      <c r="DY70" s="50"/>
      <c r="EA70" s="113"/>
      <c r="EB70" s="113"/>
      <c r="EC70" s="114"/>
      <c r="EE70" s="115"/>
      <c r="EF70" s="115"/>
      <c r="EG70" s="46"/>
      <c r="EH70" s="46"/>
      <c r="EI70" s="46"/>
      <c r="EJ70" s="113"/>
      <c r="EK70" s="116"/>
      <c r="EL70" s="49"/>
      <c r="EM70" s="46"/>
      <c r="EN70" s="49"/>
      <c r="EO70" s="50"/>
      <c r="EQ70" s="113"/>
      <c r="ER70" s="113"/>
      <c r="ES70" s="114"/>
      <c r="EU70" s="115"/>
      <c r="EV70" s="115"/>
      <c r="EW70" s="46"/>
      <c r="EX70" s="46"/>
      <c r="EY70" s="46"/>
      <c r="EZ70" s="113"/>
      <c r="FA70" s="116"/>
      <c r="FB70" s="49"/>
      <c r="FC70" s="46"/>
      <c r="FD70" s="49"/>
      <c r="FE70" s="50"/>
      <c r="FG70" s="113"/>
      <c r="FH70" s="113"/>
      <c r="FI70" s="114"/>
      <c r="FK70" s="115"/>
      <c r="FL70" s="115"/>
      <c r="FM70" s="46"/>
      <c r="FN70" s="46"/>
      <c r="FO70" s="46"/>
      <c r="FP70" s="113"/>
      <c r="FQ70" s="116"/>
      <c r="FR70" s="49"/>
      <c r="FS70" s="46"/>
      <c r="FT70" s="49"/>
      <c r="FU70" s="50"/>
      <c r="FW70" s="113"/>
      <c r="FX70" s="113"/>
      <c r="FY70" s="114"/>
      <c r="GA70" s="115"/>
      <c r="GB70" s="115"/>
      <c r="GC70" s="46"/>
      <c r="GD70" s="46"/>
      <c r="GE70" s="46"/>
      <c r="GF70" s="113"/>
      <c r="GG70" s="116"/>
      <c r="GH70" s="49"/>
      <c r="GI70" s="46"/>
      <c r="GJ70" s="49"/>
      <c r="GK70" s="50"/>
      <c r="GM70" s="113"/>
      <c r="GN70" s="113"/>
      <c r="GO70" s="114"/>
      <c r="GQ70" s="115"/>
      <c r="GR70" s="115"/>
      <c r="GS70" s="46"/>
      <c r="GT70" s="46"/>
      <c r="GU70" s="46"/>
      <c r="GV70" s="113"/>
      <c r="GW70" s="116"/>
      <c r="GX70" s="49"/>
      <c r="GY70" s="46"/>
      <c r="GZ70" s="49"/>
      <c r="HA70" s="50"/>
      <c r="HC70" s="113"/>
      <c r="HD70" s="113"/>
      <c r="HE70" s="114"/>
      <c r="HG70" s="115"/>
      <c r="HH70" s="115"/>
      <c r="HI70" s="46"/>
      <c r="HJ70" s="46"/>
      <c r="HK70" s="46"/>
      <c r="HL70" s="113"/>
      <c r="HM70" s="116"/>
      <c r="HN70" s="49"/>
      <c r="HO70" s="46"/>
      <c r="HP70" s="49"/>
      <c r="HQ70" s="50"/>
      <c r="HS70" s="113"/>
      <c r="HT70" s="113"/>
      <c r="HU70" s="114"/>
      <c r="HW70" s="115"/>
      <c r="HX70" s="115"/>
      <c r="HY70" s="46"/>
      <c r="HZ70" s="46"/>
      <c r="IA70" s="46"/>
      <c r="IB70" s="113"/>
      <c r="IC70" s="116"/>
      <c r="ID70" s="49"/>
      <c r="IE70" s="46"/>
      <c r="IF70" s="49"/>
      <c r="IG70" s="50"/>
      <c r="II70" s="113"/>
      <c r="IJ70" s="113"/>
      <c r="IK70" s="114"/>
      <c r="IM70" s="115"/>
      <c r="IN70" s="115"/>
      <c r="IO70" s="46"/>
      <c r="IP70" s="46"/>
      <c r="IQ70" s="46"/>
      <c r="IR70" s="113"/>
      <c r="IS70" s="116"/>
      <c r="IT70" s="49"/>
      <c r="IU70" s="46"/>
      <c r="IV70" s="49"/>
      <c r="IW70" s="50"/>
      <c r="IY70" s="113"/>
      <c r="IZ70" s="113"/>
      <c r="JA70" s="114"/>
      <c r="JC70" s="115"/>
      <c r="JD70" s="115"/>
      <c r="JE70" s="46"/>
      <c r="JF70" s="46"/>
      <c r="JG70" s="46"/>
      <c r="JH70" s="113"/>
      <c r="JI70" s="116"/>
      <c r="JJ70" s="49"/>
      <c r="JK70" s="46"/>
      <c r="JL70" s="49"/>
      <c r="JM70" s="50"/>
      <c r="JO70" s="113"/>
      <c r="JP70" s="113"/>
      <c r="JQ70" s="114"/>
      <c r="JS70" s="115"/>
      <c r="JT70" s="115"/>
      <c r="JU70" s="46"/>
      <c r="JV70" s="46"/>
      <c r="JW70" s="46"/>
      <c r="JX70" s="113"/>
      <c r="JY70" s="116"/>
      <c r="JZ70" s="49"/>
      <c r="KA70" s="46"/>
      <c r="KB70" s="49"/>
      <c r="KC70" s="50"/>
      <c r="KE70" s="113"/>
      <c r="KF70" s="113"/>
      <c r="KG70" s="114"/>
      <c r="KI70" s="115"/>
      <c r="KJ70" s="115"/>
      <c r="KK70" s="46"/>
      <c r="KL70" s="46"/>
      <c r="KM70" s="46"/>
      <c r="KN70" s="113"/>
      <c r="KO70" s="116"/>
      <c r="KP70" s="49"/>
      <c r="KQ70" s="46"/>
      <c r="KR70" s="49"/>
      <c r="KS70" s="50"/>
      <c r="KU70" s="113"/>
      <c r="KV70" s="113"/>
      <c r="KW70" s="114"/>
      <c r="KY70" s="115"/>
      <c r="KZ70" s="115"/>
      <c r="LA70" s="46"/>
      <c r="LB70" s="46"/>
      <c r="LC70" s="46"/>
      <c r="LD70" s="113"/>
      <c r="LE70" s="116"/>
      <c r="LF70" s="49"/>
      <c r="LG70" s="46"/>
      <c r="LH70" s="49"/>
      <c r="LI70" s="50"/>
      <c r="LK70" s="113"/>
      <c r="LL70" s="113"/>
      <c r="LM70" s="114"/>
      <c r="LO70" s="115"/>
      <c r="LP70" s="115"/>
      <c r="LQ70" s="46"/>
      <c r="LR70" s="46"/>
      <c r="LS70" s="46"/>
      <c r="LT70" s="113"/>
      <c r="LU70" s="116"/>
      <c r="LV70" s="49"/>
      <c r="LW70" s="46"/>
      <c r="LX70" s="49"/>
      <c r="LY70" s="50"/>
      <c r="MA70" s="113"/>
      <c r="MB70" s="113"/>
      <c r="MC70" s="114"/>
      <c r="ME70" s="115"/>
      <c r="MF70" s="115"/>
      <c r="MG70" s="46"/>
      <c r="MH70" s="46"/>
      <c r="MI70" s="46"/>
      <c r="MJ70" s="113"/>
      <c r="MK70" s="116"/>
      <c r="ML70" s="49"/>
      <c r="MM70" s="46"/>
      <c r="MN70" s="49"/>
      <c r="MO70" s="50"/>
      <c r="MQ70" s="113"/>
      <c r="MR70" s="113"/>
      <c r="MS70" s="114"/>
      <c r="MU70" s="115"/>
      <c r="MV70" s="115"/>
      <c r="MW70" s="46"/>
      <c r="MX70" s="46"/>
      <c r="MY70" s="46"/>
      <c r="MZ70" s="113"/>
      <c r="NA70" s="116"/>
      <c r="NB70" s="49"/>
      <c r="NC70" s="46"/>
      <c r="ND70" s="49"/>
      <c r="NE70" s="50"/>
      <c r="NG70" s="113"/>
      <c r="NH70" s="113"/>
      <c r="NI70" s="114"/>
      <c r="NK70" s="115"/>
      <c r="NL70" s="115"/>
      <c r="NM70" s="46"/>
      <c r="NN70" s="46"/>
      <c r="NO70" s="46"/>
      <c r="NP70" s="113"/>
      <c r="NQ70" s="116"/>
      <c r="NR70" s="49"/>
      <c r="NS70" s="46"/>
      <c r="NT70" s="49"/>
      <c r="NU70" s="50"/>
      <c r="NW70" s="113"/>
      <c r="NX70" s="113"/>
      <c r="NY70" s="114"/>
      <c r="OA70" s="115"/>
      <c r="OB70" s="115"/>
      <c r="OC70" s="46"/>
      <c r="OD70" s="46"/>
      <c r="OE70" s="46"/>
      <c r="OF70" s="113"/>
      <c r="OG70" s="116"/>
      <c r="OH70" s="49"/>
      <c r="OI70" s="46"/>
      <c r="OJ70" s="49"/>
      <c r="OK70" s="50"/>
      <c r="OM70" s="113"/>
      <c r="ON70" s="113"/>
      <c r="OO70" s="114"/>
      <c r="OQ70" s="115"/>
      <c r="OR70" s="115"/>
      <c r="OS70" s="46"/>
      <c r="OT70" s="46"/>
      <c r="OU70" s="46"/>
      <c r="OV70" s="113"/>
      <c r="OW70" s="116"/>
      <c r="OX70" s="49"/>
      <c r="OY70" s="46"/>
      <c r="OZ70" s="49"/>
      <c r="PA70" s="50"/>
      <c r="PC70" s="113"/>
      <c r="PD70" s="113"/>
      <c r="PE70" s="114"/>
      <c r="PG70" s="115"/>
      <c r="PH70" s="115"/>
      <c r="PI70" s="46"/>
      <c r="PJ70" s="46"/>
      <c r="PK70" s="46"/>
      <c r="PL70" s="113"/>
      <c r="PM70" s="116"/>
      <c r="PN70" s="49"/>
      <c r="PO70" s="46"/>
      <c r="PP70" s="49"/>
      <c r="PQ70" s="50"/>
      <c r="PS70" s="113"/>
      <c r="PT70" s="113"/>
      <c r="PU70" s="114"/>
      <c r="PW70" s="115"/>
      <c r="PX70" s="115"/>
      <c r="PY70" s="46"/>
      <c r="PZ70" s="46"/>
      <c r="QA70" s="46"/>
      <c r="QB70" s="113"/>
      <c r="QC70" s="116"/>
      <c r="QD70" s="49"/>
      <c r="QE70" s="46"/>
      <c r="QF70" s="49"/>
      <c r="QG70" s="50"/>
      <c r="QI70" s="113"/>
      <c r="QJ70" s="113"/>
      <c r="QK70" s="114"/>
      <c r="QM70" s="115"/>
      <c r="QN70" s="115"/>
      <c r="QO70" s="46"/>
      <c r="QP70" s="46"/>
      <c r="QQ70" s="46"/>
      <c r="QR70" s="113"/>
      <c r="QS70" s="116"/>
      <c r="QT70" s="49"/>
      <c r="QU70" s="46"/>
      <c r="QV70" s="49"/>
      <c r="QW70" s="50"/>
      <c r="QY70" s="113"/>
      <c r="QZ70" s="113"/>
      <c r="RA70" s="114"/>
      <c r="RC70" s="115"/>
      <c r="RD70" s="115"/>
      <c r="RE70" s="46"/>
      <c r="RF70" s="46"/>
      <c r="RG70" s="46"/>
      <c r="RH70" s="113"/>
      <c r="RI70" s="116"/>
      <c r="RJ70" s="49"/>
      <c r="RK70" s="46"/>
      <c r="RL70" s="49"/>
      <c r="RM70" s="50"/>
      <c r="RO70" s="113"/>
      <c r="RP70" s="113"/>
      <c r="RQ70" s="114"/>
      <c r="RS70" s="115"/>
      <c r="RT70" s="115"/>
      <c r="RU70" s="46"/>
      <c r="RV70" s="46"/>
      <c r="RW70" s="46"/>
      <c r="RX70" s="113"/>
      <c r="RY70" s="116"/>
      <c r="RZ70" s="49"/>
      <c r="SA70" s="46"/>
      <c r="SB70" s="49"/>
      <c r="SC70" s="50"/>
      <c r="SE70" s="113"/>
      <c r="SF70" s="113"/>
      <c r="SG70" s="114"/>
      <c r="SI70" s="115"/>
      <c r="SJ70" s="115"/>
      <c r="SK70" s="46"/>
      <c r="SL70" s="46"/>
      <c r="SM70" s="46"/>
      <c r="SN70" s="113"/>
      <c r="SO70" s="116"/>
      <c r="SP70" s="49"/>
      <c r="SQ70" s="46"/>
      <c r="SR70" s="49"/>
      <c r="SS70" s="50"/>
      <c r="SU70" s="113"/>
      <c r="SV70" s="113"/>
      <c r="SW70" s="114"/>
      <c r="SY70" s="115"/>
      <c r="SZ70" s="115"/>
      <c r="TA70" s="46"/>
      <c r="TB70" s="46"/>
      <c r="TC70" s="46"/>
      <c r="TD70" s="113"/>
      <c r="TE70" s="116"/>
      <c r="TF70" s="49"/>
      <c r="TG70" s="46"/>
      <c r="TH70" s="49"/>
      <c r="TI70" s="50"/>
      <c r="TK70" s="113"/>
      <c r="TL70" s="113"/>
      <c r="TM70" s="114"/>
      <c r="TO70" s="115"/>
      <c r="TP70" s="115"/>
      <c r="TQ70" s="46"/>
      <c r="TR70" s="46"/>
      <c r="TS70" s="46"/>
      <c r="TT70" s="113"/>
      <c r="TU70" s="116"/>
      <c r="TV70" s="49"/>
      <c r="TW70" s="46"/>
      <c r="TX70" s="49"/>
      <c r="TY70" s="50"/>
      <c r="UA70" s="113"/>
      <c r="UB70" s="113"/>
      <c r="UC70" s="114"/>
      <c r="UE70" s="115"/>
      <c r="UF70" s="115"/>
      <c r="UG70" s="46"/>
      <c r="UH70" s="46"/>
      <c r="UI70" s="46"/>
      <c r="UJ70" s="113"/>
      <c r="UK70" s="116"/>
      <c r="UL70" s="49"/>
      <c r="UM70" s="46"/>
      <c r="UN70" s="49"/>
      <c r="UO70" s="50"/>
      <c r="UQ70" s="113"/>
      <c r="UR70" s="113"/>
      <c r="US70" s="114"/>
      <c r="UU70" s="115"/>
      <c r="UV70" s="115"/>
      <c r="UW70" s="46"/>
      <c r="UX70" s="46"/>
      <c r="UY70" s="46"/>
      <c r="UZ70" s="113"/>
      <c r="VA70" s="116"/>
      <c r="VB70" s="49"/>
      <c r="VC70" s="46"/>
      <c r="VD70" s="49"/>
      <c r="VE70" s="50"/>
      <c r="VG70" s="113"/>
      <c r="VH70" s="113"/>
      <c r="VI70" s="114"/>
      <c r="VK70" s="115"/>
      <c r="VL70" s="115"/>
      <c r="VM70" s="46"/>
      <c r="VN70" s="46"/>
      <c r="VO70" s="46"/>
      <c r="VP70" s="113"/>
      <c r="VQ70" s="116"/>
      <c r="VR70" s="49"/>
      <c r="VS70" s="46"/>
      <c r="VT70" s="49"/>
      <c r="VU70" s="50"/>
      <c r="VW70" s="113"/>
      <c r="VX70" s="113"/>
      <c r="VY70" s="114"/>
      <c r="WA70" s="115"/>
      <c r="WB70" s="115"/>
      <c r="WC70" s="46"/>
      <c r="WD70" s="46"/>
      <c r="WE70" s="46"/>
      <c r="WF70" s="113"/>
      <c r="WG70" s="116"/>
      <c r="WH70" s="49"/>
      <c r="WI70" s="46"/>
      <c r="WJ70" s="49"/>
      <c r="WK70" s="50"/>
      <c r="WM70" s="113"/>
      <c r="WN70" s="113"/>
      <c r="WO70" s="114"/>
      <c r="WQ70" s="115"/>
      <c r="WR70" s="115"/>
      <c r="WS70" s="46"/>
      <c r="WT70" s="46"/>
      <c r="WU70" s="46"/>
      <c r="WV70" s="113"/>
      <c r="WW70" s="116"/>
      <c r="WX70" s="49"/>
      <c r="WY70" s="46"/>
      <c r="WZ70" s="49"/>
      <c r="XA70" s="50"/>
      <c r="XC70" s="113"/>
      <c r="XD70" s="113"/>
      <c r="XE70" s="114"/>
      <c r="XG70" s="115"/>
      <c r="XH70" s="115"/>
      <c r="XI70" s="46"/>
      <c r="XJ70" s="46"/>
      <c r="XK70" s="46"/>
      <c r="XL70" s="113"/>
      <c r="XM70" s="116"/>
      <c r="XN70" s="49"/>
      <c r="XO70" s="46"/>
      <c r="XP70" s="49"/>
      <c r="XQ70" s="50"/>
      <c r="XS70" s="113"/>
      <c r="XT70" s="113"/>
      <c r="XU70" s="114"/>
      <c r="XW70" s="115"/>
      <c r="XX70" s="115"/>
      <c r="XY70" s="46"/>
      <c r="XZ70" s="46"/>
      <c r="YA70" s="46"/>
      <c r="YB70" s="113"/>
      <c r="YC70" s="116"/>
      <c r="YD70" s="49"/>
      <c r="YE70" s="46"/>
      <c r="YF70" s="49"/>
      <c r="YG70" s="50"/>
      <c r="YI70" s="113"/>
      <c r="YJ70" s="113"/>
      <c r="YK70" s="114"/>
      <c r="YM70" s="115"/>
      <c r="YN70" s="115"/>
      <c r="YO70" s="46"/>
      <c r="YP70" s="46"/>
      <c r="YQ70" s="46"/>
      <c r="YR70" s="113"/>
      <c r="YS70" s="116"/>
      <c r="YT70" s="49"/>
      <c r="YU70" s="46"/>
      <c r="YV70" s="49"/>
      <c r="YW70" s="50"/>
      <c r="YY70" s="113"/>
      <c r="YZ70" s="113"/>
      <c r="ZA70" s="114"/>
      <c r="ZC70" s="115"/>
      <c r="ZD70" s="115"/>
      <c r="ZE70" s="46"/>
      <c r="ZF70" s="46"/>
      <c r="ZG70" s="46"/>
      <c r="ZH70" s="113"/>
      <c r="ZI70" s="116"/>
      <c r="ZJ70" s="49"/>
      <c r="ZK70" s="46"/>
      <c r="ZL70" s="49"/>
      <c r="ZM70" s="50"/>
      <c r="ZO70" s="113"/>
      <c r="ZP70" s="113"/>
      <c r="ZQ70" s="114"/>
      <c r="ZS70" s="115"/>
      <c r="ZT70" s="115"/>
      <c r="ZU70" s="46"/>
      <c r="ZV70" s="46"/>
      <c r="ZW70" s="46"/>
      <c r="ZX70" s="113"/>
      <c r="ZY70" s="116"/>
      <c r="ZZ70" s="49"/>
      <c r="AAA70" s="46"/>
      <c r="AAB70" s="49"/>
      <c r="AAC70" s="50"/>
      <c r="AAE70" s="113"/>
      <c r="AAF70" s="113"/>
      <c r="AAG70" s="114"/>
      <c r="AAI70" s="115"/>
      <c r="AAJ70" s="115"/>
      <c r="AAK70" s="46"/>
      <c r="AAL70" s="46"/>
      <c r="AAM70" s="46"/>
      <c r="AAN70" s="113"/>
      <c r="AAO70" s="116"/>
      <c r="AAP70" s="49"/>
      <c r="AAQ70" s="46"/>
      <c r="AAR70" s="49"/>
      <c r="AAS70" s="50"/>
      <c r="AAU70" s="113"/>
      <c r="AAV70" s="113"/>
      <c r="AAW70" s="114"/>
      <c r="AAY70" s="115"/>
      <c r="AAZ70" s="115"/>
      <c r="ABA70" s="46"/>
      <c r="ABB70" s="46"/>
      <c r="ABC70" s="46"/>
      <c r="ABD70" s="113"/>
      <c r="ABE70" s="116"/>
      <c r="ABF70" s="49"/>
      <c r="ABG70" s="46"/>
      <c r="ABH70" s="49"/>
      <c r="ABI70" s="50"/>
      <c r="ABK70" s="113"/>
      <c r="ABL70" s="113"/>
      <c r="ABM70" s="114"/>
      <c r="ABO70" s="115"/>
      <c r="ABP70" s="115"/>
      <c r="ABQ70" s="46"/>
      <c r="ABR70" s="46"/>
      <c r="ABS70" s="46"/>
      <c r="ABT70" s="113"/>
      <c r="ABU70" s="116"/>
      <c r="ABV70" s="49"/>
      <c r="ABW70" s="46"/>
      <c r="ABX70" s="49"/>
      <c r="ABY70" s="50"/>
      <c r="ACA70" s="113"/>
      <c r="ACB70" s="113"/>
      <c r="ACC70" s="114"/>
      <c r="ACE70" s="115"/>
      <c r="ACF70" s="115"/>
      <c r="ACG70" s="46"/>
      <c r="ACH70" s="46"/>
      <c r="ACI70" s="46"/>
      <c r="ACJ70" s="113"/>
      <c r="ACK70" s="116"/>
      <c r="ACL70" s="49"/>
      <c r="ACM70" s="46"/>
      <c r="ACN70" s="49"/>
      <c r="ACO70" s="50"/>
      <c r="ACQ70" s="113"/>
      <c r="ACR70" s="113"/>
      <c r="ACS70" s="114"/>
      <c r="ACU70" s="115"/>
      <c r="ACV70" s="115"/>
      <c r="ACW70" s="46"/>
      <c r="ACX70" s="46"/>
      <c r="ACY70" s="46"/>
      <c r="ACZ70" s="113"/>
      <c r="ADA70" s="116"/>
      <c r="ADB70" s="49"/>
      <c r="ADC70" s="46"/>
      <c r="ADD70" s="49"/>
      <c r="ADE70" s="50"/>
      <c r="ADG70" s="113"/>
      <c r="ADH70" s="113"/>
      <c r="ADI70" s="114"/>
      <c r="ADK70" s="115"/>
      <c r="ADL70" s="115"/>
      <c r="ADM70" s="46"/>
      <c r="ADN70" s="46"/>
      <c r="ADO70" s="46"/>
      <c r="ADP70" s="113"/>
      <c r="ADQ70" s="116"/>
      <c r="ADR70" s="49"/>
      <c r="ADS70" s="46"/>
      <c r="ADT70" s="49"/>
      <c r="ADU70" s="50"/>
      <c r="ADW70" s="113"/>
      <c r="ADX70" s="113"/>
      <c r="ADY70" s="114"/>
      <c r="AEA70" s="115"/>
      <c r="AEB70" s="115"/>
      <c r="AEC70" s="46"/>
      <c r="AED70" s="46"/>
      <c r="AEE70" s="46"/>
      <c r="AEF70" s="113"/>
      <c r="AEG70" s="116"/>
      <c r="AEH70" s="49"/>
      <c r="AEI70" s="46"/>
      <c r="AEJ70" s="49"/>
      <c r="AEK70" s="50"/>
      <c r="AEM70" s="113"/>
      <c r="AEN70" s="113"/>
      <c r="AEO70" s="114"/>
      <c r="AEQ70" s="115"/>
      <c r="AER70" s="115"/>
      <c r="AES70" s="46"/>
      <c r="AET70" s="46"/>
      <c r="AEU70" s="46"/>
      <c r="AEV70" s="113"/>
      <c r="AEW70" s="116"/>
      <c r="AEX70" s="49"/>
      <c r="AEY70" s="46"/>
      <c r="AEZ70" s="49"/>
      <c r="AFA70" s="50"/>
      <c r="AFC70" s="113"/>
      <c r="AFD70" s="113"/>
      <c r="AFE70" s="114"/>
      <c r="AFG70" s="115"/>
      <c r="AFH70" s="115"/>
      <c r="AFI70" s="46"/>
      <c r="AFJ70" s="46"/>
      <c r="AFK70" s="46"/>
      <c r="AFL70" s="113"/>
      <c r="AFM70" s="116"/>
      <c r="AFN70" s="49"/>
      <c r="AFO70" s="46"/>
      <c r="AFP70" s="49"/>
      <c r="AFQ70" s="50"/>
      <c r="AFS70" s="113"/>
      <c r="AFT70" s="113"/>
      <c r="AFU70" s="114"/>
      <c r="AFW70" s="115"/>
      <c r="AFX70" s="115"/>
      <c r="AFY70" s="46"/>
      <c r="AFZ70" s="46"/>
      <c r="AGA70" s="46"/>
      <c r="AGB70" s="113"/>
      <c r="AGC70" s="116"/>
      <c r="AGD70" s="49"/>
      <c r="AGE70" s="46"/>
      <c r="AGF70" s="49"/>
      <c r="AGG70" s="50"/>
      <c r="AGI70" s="113"/>
      <c r="AGJ70" s="113"/>
      <c r="AGK70" s="114"/>
      <c r="AGM70" s="115"/>
      <c r="AGN70" s="115"/>
      <c r="AGO70" s="46"/>
      <c r="AGP70" s="46"/>
      <c r="AGQ70" s="46"/>
      <c r="AGR70" s="113"/>
      <c r="AGS70" s="116"/>
      <c r="AGT70" s="49"/>
      <c r="AGU70" s="46"/>
      <c r="AGV70" s="49"/>
      <c r="AGW70" s="50"/>
      <c r="AGY70" s="113"/>
      <c r="AGZ70" s="113"/>
      <c r="AHA70" s="114"/>
      <c r="AHC70" s="115"/>
      <c r="AHD70" s="115"/>
      <c r="AHE70" s="46"/>
      <c r="AHF70" s="46"/>
      <c r="AHG70" s="46"/>
      <c r="AHH70" s="113"/>
      <c r="AHI70" s="116"/>
      <c r="AHJ70" s="49"/>
      <c r="AHK70" s="46"/>
      <c r="AHL70" s="49"/>
      <c r="AHM70" s="50"/>
      <c r="AHO70" s="113"/>
      <c r="AHP70" s="113"/>
      <c r="AHQ70" s="114"/>
      <c r="AHS70" s="115"/>
      <c r="AHT70" s="115"/>
      <c r="AHU70" s="46"/>
      <c r="AHV70" s="46"/>
      <c r="AHW70" s="46"/>
      <c r="AHX70" s="113"/>
      <c r="AHY70" s="116"/>
      <c r="AHZ70" s="49"/>
      <c r="AIA70" s="46"/>
      <c r="AIB70" s="49"/>
      <c r="AIC70" s="50"/>
      <c r="AIE70" s="113"/>
      <c r="AIF70" s="113"/>
      <c r="AIG70" s="114"/>
      <c r="AII70" s="115"/>
      <c r="AIJ70" s="115"/>
      <c r="AIK70" s="46"/>
      <c r="AIL70" s="46"/>
      <c r="AIM70" s="46"/>
      <c r="AIN70" s="113"/>
      <c r="AIO70" s="116"/>
      <c r="AIP70" s="49"/>
      <c r="AIQ70" s="46"/>
      <c r="AIR70" s="49"/>
      <c r="AIS70" s="50"/>
      <c r="AIU70" s="113"/>
      <c r="AIV70" s="113"/>
      <c r="AIW70" s="114"/>
      <c r="AIY70" s="115"/>
      <c r="AIZ70" s="115"/>
      <c r="AJA70" s="46"/>
      <c r="AJB70" s="46"/>
      <c r="AJC70" s="46"/>
      <c r="AJD70" s="113"/>
      <c r="AJE70" s="116"/>
      <c r="AJF70" s="49"/>
      <c r="AJG70" s="46"/>
      <c r="AJH70" s="49"/>
      <c r="AJI70" s="50"/>
      <c r="AJK70" s="113"/>
      <c r="AJL70" s="113"/>
      <c r="AJM70" s="114"/>
      <c r="AJO70" s="115"/>
      <c r="AJP70" s="115"/>
      <c r="AJQ70" s="46"/>
      <c r="AJR70" s="46"/>
      <c r="AJS70" s="46"/>
      <c r="AJT70" s="113"/>
      <c r="AJU70" s="116"/>
      <c r="AJV70" s="49"/>
      <c r="AJW70" s="46"/>
      <c r="AJX70" s="49"/>
      <c r="AJY70" s="50"/>
      <c r="AKA70" s="113"/>
      <c r="AKB70" s="113"/>
      <c r="AKC70" s="114"/>
      <c r="AKE70" s="115"/>
      <c r="AKF70" s="115"/>
      <c r="AKG70" s="46"/>
      <c r="AKH70" s="46"/>
      <c r="AKI70" s="46"/>
      <c r="AKJ70" s="113"/>
      <c r="AKK70" s="116"/>
      <c r="AKL70" s="49"/>
      <c r="AKM70" s="46"/>
      <c r="AKN70" s="49"/>
      <c r="AKO70" s="50"/>
      <c r="AKQ70" s="113"/>
      <c r="AKR70" s="113"/>
      <c r="AKS70" s="114"/>
      <c r="AKU70" s="115"/>
      <c r="AKV70" s="115"/>
      <c r="AKW70" s="46"/>
      <c r="AKX70" s="46"/>
      <c r="AKY70" s="46"/>
      <c r="AKZ70" s="113"/>
      <c r="ALA70" s="116"/>
      <c r="ALB70" s="49"/>
      <c r="ALC70" s="46"/>
      <c r="ALD70" s="49"/>
      <c r="ALE70" s="50"/>
      <c r="ALG70" s="113"/>
      <c r="ALH70" s="113"/>
      <c r="ALI70" s="114"/>
      <c r="ALK70" s="115"/>
      <c r="ALL70" s="115"/>
      <c r="ALM70" s="46"/>
      <c r="ALN70" s="46"/>
      <c r="ALO70" s="46"/>
      <c r="ALP70" s="113"/>
      <c r="ALQ70" s="116"/>
      <c r="ALR70" s="49"/>
      <c r="ALS70" s="46"/>
      <c r="ALT70" s="49"/>
      <c r="ALU70" s="50"/>
      <c r="ALW70" s="113"/>
      <c r="ALX70" s="113"/>
      <c r="ALY70" s="114"/>
      <c r="AMA70" s="115"/>
      <c r="AMB70" s="115"/>
      <c r="AMC70" s="46"/>
      <c r="AMD70" s="46"/>
      <c r="AME70" s="46"/>
      <c r="AMF70" s="113"/>
      <c r="AMG70" s="116"/>
      <c r="AMH70" s="49"/>
      <c r="AMI70" s="46"/>
      <c r="AMJ70" s="49"/>
      <c r="AMK70" s="50"/>
      <c r="AMM70" s="113"/>
      <c r="AMN70" s="113"/>
      <c r="AMO70" s="114"/>
      <c r="AMQ70" s="115"/>
      <c r="AMR70" s="115"/>
      <c r="AMS70" s="46"/>
      <c r="AMT70" s="46"/>
      <c r="AMU70" s="46"/>
      <c r="AMV70" s="113"/>
      <c r="AMW70" s="116"/>
      <c r="AMX70" s="49"/>
      <c r="AMY70" s="46"/>
      <c r="AMZ70" s="49"/>
      <c r="ANA70" s="50"/>
      <c r="ANC70" s="113"/>
      <c r="AND70" s="113"/>
      <c r="ANE70" s="114"/>
      <c r="ANG70" s="115"/>
      <c r="ANH70" s="115"/>
      <c r="ANI70" s="46"/>
      <c r="ANJ70" s="46"/>
      <c r="ANK70" s="46"/>
      <c r="ANL70" s="113"/>
      <c r="ANM70" s="116"/>
      <c r="ANN70" s="49"/>
      <c r="ANO70" s="46"/>
      <c r="ANP70" s="49"/>
      <c r="ANQ70" s="50"/>
      <c r="ANS70" s="113"/>
      <c r="ANT70" s="113"/>
      <c r="ANU70" s="114"/>
      <c r="ANW70" s="115"/>
      <c r="ANX70" s="115"/>
      <c r="ANY70" s="46"/>
      <c r="ANZ70" s="46"/>
      <c r="AOA70" s="46"/>
      <c r="AOB70" s="113"/>
      <c r="AOC70" s="116"/>
      <c r="AOD70" s="49"/>
      <c r="AOE70" s="46"/>
      <c r="AOF70" s="49"/>
      <c r="AOG70" s="50"/>
      <c r="AOI70" s="113"/>
      <c r="AOJ70" s="113"/>
      <c r="AOK70" s="114"/>
      <c r="AOM70" s="115"/>
      <c r="AON70" s="115"/>
      <c r="AOO70" s="46"/>
      <c r="AOP70" s="46"/>
      <c r="AOQ70" s="46"/>
      <c r="AOR70" s="113"/>
      <c r="AOS70" s="116"/>
      <c r="AOT70" s="49"/>
      <c r="AOU70" s="46"/>
      <c r="AOV70" s="49"/>
      <c r="AOW70" s="50"/>
      <c r="AOY70" s="113"/>
      <c r="AOZ70" s="113"/>
      <c r="APA70" s="114"/>
      <c r="APC70" s="115"/>
      <c r="APD70" s="115"/>
      <c r="APE70" s="46"/>
      <c r="APF70" s="46"/>
      <c r="APG70" s="46"/>
      <c r="APH70" s="113"/>
      <c r="API70" s="116"/>
      <c r="APJ70" s="49"/>
      <c r="APK70" s="46"/>
      <c r="APL70" s="49"/>
      <c r="APM70" s="50"/>
      <c r="APO70" s="113"/>
      <c r="APP70" s="113"/>
      <c r="APQ70" s="114"/>
      <c r="APS70" s="115"/>
      <c r="APT70" s="115"/>
      <c r="APU70" s="46"/>
      <c r="APV70" s="46"/>
      <c r="APW70" s="46"/>
      <c r="APX70" s="113"/>
      <c r="APY70" s="116"/>
      <c r="APZ70" s="49"/>
      <c r="AQA70" s="46"/>
      <c r="AQB70" s="49"/>
      <c r="AQC70" s="50"/>
      <c r="AQE70" s="113"/>
      <c r="AQF70" s="113"/>
      <c r="AQG70" s="114"/>
      <c r="AQI70" s="115"/>
      <c r="AQJ70" s="115"/>
      <c r="AQK70" s="46"/>
      <c r="AQL70" s="46"/>
      <c r="AQM70" s="46"/>
      <c r="AQN70" s="113"/>
      <c r="AQO70" s="116"/>
      <c r="AQP70" s="49"/>
      <c r="AQQ70" s="46"/>
      <c r="AQR70" s="49"/>
      <c r="AQS70" s="50"/>
      <c r="AQU70" s="113"/>
      <c r="AQV70" s="113"/>
      <c r="AQW70" s="114"/>
      <c r="AQY70" s="115"/>
      <c r="AQZ70" s="115"/>
      <c r="ARA70" s="46"/>
      <c r="ARB70" s="46"/>
      <c r="ARC70" s="46"/>
      <c r="ARD70" s="113"/>
      <c r="ARE70" s="116"/>
      <c r="ARF70" s="49"/>
      <c r="ARG70" s="46"/>
      <c r="ARH70" s="49"/>
      <c r="ARI70" s="50"/>
      <c r="ARK70" s="113"/>
      <c r="ARL70" s="113"/>
      <c r="ARM70" s="114"/>
      <c r="ARO70" s="115"/>
      <c r="ARP70" s="115"/>
      <c r="ARQ70" s="46"/>
      <c r="ARR70" s="46"/>
      <c r="ARS70" s="46"/>
      <c r="ART70" s="113"/>
      <c r="ARU70" s="116"/>
      <c r="ARV70" s="49"/>
      <c r="ARW70" s="46"/>
      <c r="ARX70" s="49"/>
      <c r="ARY70" s="50"/>
      <c r="ASA70" s="113"/>
      <c r="ASB70" s="113"/>
      <c r="ASC70" s="114"/>
      <c r="ASE70" s="115"/>
      <c r="ASF70" s="115"/>
      <c r="ASG70" s="46"/>
      <c r="ASH70" s="46"/>
      <c r="ASI70" s="46"/>
      <c r="ASJ70" s="113"/>
      <c r="ASK70" s="116"/>
      <c r="ASL70" s="49"/>
      <c r="ASM70" s="46"/>
      <c r="ASN70" s="49"/>
      <c r="ASO70" s="50"/>
      <c r="ASQ70" s="113"/>
      <c r="ASR70" s="113"/>
      <c r="ASS70" s="114"/>
      <c r="ASU70" s="115"/>
      <c r="ASV70" s="115"/>
      <c r="ASW70" s="46"/>
      <c r="ASX70" s="46"/>
      <c r="ASY70" s="46"/>
      <c r="ASZ70" s="113"/>
      <c r="ATA70" s="116"/>
      <c r="ATB70" s="49"/>
      <c r="ATC70" s="46"/>
      <c r="ATD70" s="49"/>
      <c r="ATE70" s="50"/>
      <c r="ATG70" s="113"/>
      <c r="ATH70" s="113"/>
      <c r="ATI70" s="114"/>
      <c r="ATK70" s="115"/>
      <c r="ATL70" s="115"/>
      <c r="ATM70" s="46"/>
      <c r="ATN70" s="46"/>
      <c r="ATO70" s="46"/>
      <c r="ATP70" s="113"/>
      <c r="ATQ70" s="116"/>
      <c r="ATR70" s="49"/>
      <c r="ATS70" s="46"/>
      <c r="ATT70" s="49"/>
      <c r="ATU70" s="50"/>
      <c r="ATW70" s="113"/>
      <c r="ATX70" s="113"/>
      <c r="ATY70" s="114"/>
      <c r="AUA70" s="115"/>
      <c r="AUB70" s="115"/>
      <c r="AUC70" s="46"/>
      <c r="AUD70" s="46"/>
      <c r="AUE70" s="46"/>
      <c r="AUF70" s="113"/>
      <c r="AUG70" s="116"/>
      <c r="AUH70" s="49"/>
      <c r="AUI70" s="46"/>
      <c r="AUJ70" s="49"/>
      <c r="AUK70" s="50"/>
      <c r="AUM70" s="113"/>
      <c r="AUN70" s="113"/>
      <c r="AUO70" s="114"/>
      <c r="AUQ70" s="115"/>
      <c r="AUR70" s="115"/>
      <c r="AUS70" s="46"/>
      <c r="AUT70" s="46"/>
      <c r="AUU70" s="46"/>
      <c r="AUV70" s="113"/>
      <c r="AUW70" s="116"/>
      <c r="AUX70" s="49"/>
      <c r="AUY70" s="46"/>
      <c r="AUZ70" s="49"/>
      <c r="AVA70" s="50"/>
      <c r="AVC70" s="113"/>
      <c r="AVD70" s="113"/>
      <c r="AVE70" s="114"/>
      <c r="AVG70" s="115"/>
      <c r="AVH70" s="115"/>
      <c r="AVI70" s="46"/>
      <c r="AVJ70" s="46"/>
      <c r="AVK70" s="46"/>
      <c r="AVL70" s="113"/>
      <c r="AVM70" s="116"/>
      <c r="AVN70" s="49"/>
      <c r="AVO70" s="46"/>
      <c r="AVP70" s="49"/>
      <c r="AVQ70" s="50"/>
      <c r="AVS70" s="113"/>
      <c r="AVT70" s="113"/>
      <c r="AVU70" s="114"/>
      <c r="AVW70" s="115"/>
      <c r="AVX70" s="115"/>
      <c r="AVY70" s="46"/>
      <c r="AVZ70" s="46"/>
      <c r="AWA70" s="46"/>
      <c r="AWB70" s="113"/>
      <c r="AWC70" s="116"/>
      <c r="AWD70" s="49"/>
      <c r="AWE70" s="46"/>
      <c r="AWF70" s="49"/>
      <c r="AWG70" s="50"/>
      <c r="AWI70" s="113"/>
      <c r="AWJ70" s="113"/>
      <c r="AWK70" s="114"/>
      <c r="AWM70" s="115"/>
      <c r="AWN70" s="115"/>
      <c r="AWO70" s="46"/>
      <c r="AWP70" s="46"/>
      <c r="AWQ70" s="46"/>
      <c r="AWR70" s="113"/>
      <c r="AWS70" s="116"/>
      <c r="AWT70" s="49"/>
      <c r="AWU70" s="46"/>
      <c r="AWV70" s="49"/>
      <c r="AWW70" s="50"/>
      <c r="AWY70" s="113"/>
      <c r="AWZ70" s="113"/>
      <c r="AXA70" s="114"/>
      <c r="AXC70" s="115"/>
      <c r="AXD70" s="115"/>
      <c r="AXE70" s="46"/>
      <c r="AXF70" s="46"/>
      <c r="AXG70" s="46"/>
      <c r="AXH70" s="113"/>
      <c r="AXI70" s="116"/>
      <c r="AXJ70" s="49"/>
      <c r="AXK70" s="46"/>
      <c r="AXL70" s="49"/>
      <c r="AXM70" s="50"/>
      <c r="AXO70" s="113"/>
      <c r="AXP70" s="113"/>
      <c r="AXQ70" s="114"/>
      <c r="AXS70" s="115"/>
      <c r="AXT70" s="115"/>
      <c r="AXU70" s="46"/>
      <c r="AXV70" s="46"/>
      <c r="AXW70" s="46"/>
      <c r="AXX70" s="113"/>
      <c r="AXY70" s="116"/>
      <c r="AXZ70" s="49"/>
      <c r="AYA70" s="46"/>
      <c r="AYB70" s="49"/>
      <c r="AYC70" s="50"/>
      <c r="AYE70" s="113"/>
      <c r="AYF70" s="113"/>
      <c r="AYG70" s="114"/>
      <c r="AYI70" s="115"/>
      <c r="AYJ70" s="115"/>
      <c r="AYK70" s="46"/>
      <c r="AYL70" s="46"/>
      <c r="AYM70" s="46"/>
      <c r="AYN70" s="113"/>
      <c r="AYO70" s="116"/>
      <c r="AYP70" s="49"/>
      <c r="AYQ70" s="46"/>
      <c r="AYR70" s="49"/>
      <c r="AYS70" s="50"/>
      <c r="AYU70" s="113"/>
      <c r="AYV70" s="113"/>
      <c r="AYW70" s="114"/>
      <c r="AYY70" s="115"/>
      <c r="AYZ70" s="115"/>
      <c r="AZA70" s="46"/>
      <c r="AZB70" s="46"/>
      <c r="AZC70" s="46"/>
      <c r="AZD70" s="113"/>
      <c r="AZE70" s="116"/>
      <c r="AZF70" s="49"/>
      <c r="AZG70" s="46"/>
      <c r="AZH70" s="49"/>
      <c r="AZI70" s="50"/>
      <c r="AZK70" s="113"/>
      <c r="AZL70" s="113"/>
      <c r="AZM70" s="114"/>
      <c r="AZO70" s="115"/>
      <c r="AZP70" s="115"/>
      <c r="AZQ70" s="46"/>
      <c r="AZR70" s="46"/>
      <c r="AZS70" s="46"/>
      <c r="AZT70" s="113"/>
      <c r="AZU70" s="116"/>
      <c r="AZV70" s="49"/>
      <c r="AZW70" s="46"/>
      <c r="AZX70" s="49"/>
      <c r="AZY70" s="50"/>
      <c r="BAA70" s="113"/>
      <c r="BAB70" s="113"/>
      <c r="BAC70" s="114"/>
      <c r="BAE70" s="115"/>
      <c r="BAF70" s="115"/>
      <c r="BAG70" s="46"/>
      <c r="BAH70" s="46"/>
      <c r="BAI70" s="46"/>
      <c r="BAJ70" s="113"/>
      <c r="BAK70" s="116"/>
      <c r="BAL70" s="49"/>
      <c r="BAM70" s="46"/>
      <c r="BAN70" s="49"/>
      <c r="BAO70" s="50"/>
      <c r="BAQ70" s="113"/>
      <c r="BAR70" s="113"/>
      <c r="BAS70" s="114"/>
      <c r="BAU70" s="115"/>
      <c r="BAV70" s="115"/>
      <c r="BAW70" s="46"/>
      <c r="BAX70" s="46"/>
      <c r="BAY70" s="46"/>
      <c r="BAZ70" s="113"/>
      <c r="BBA70" s="116"/>
      <c r="BBB70" s="49"/>
      <c r="BBC70" s="46"/>
      <c r="BBD70" s="49"/>
      <c r="BBE70" s="50"/>
      <c r="BBG70" s="113"/>
      <c r="BBH70" s="113"/>
      <c r="BBI70" s="114"/>
      <c r="BBK70" s="115"/>
      <c r="BBL70" s="115"/>
      <c r="BBM70" s="46"/>
      <c r="BBN70" s="46"/>
      <c r="BBO70" s="46"/>
      <c r="BBP70" s="113"/>
      <c r="BBQ70" s="116"/>
      <c r="BBR70" s="49"/>
      <c r="BBS70" s="46"/>
      <c r="BBT70" s="49"/>
      <c r="BBU70" s="50"/>
      <c r="BBW70" s="113"/>
      <c r="BBX70" s="113"/>
      <c r="BBY70" s="114"/>
      <c r="BCA70" s="115"/>
      <c r="BCB70" s="115"/>
      <c r="BCC70" s="46"/>
      <c r="BCD70" s="46"/>
      <c r="BCE70" s="46"/>
      <c r="BCF70" s="113"/>
      <c r="BCG70" s="116"/>
      <c r="BCH70" s="49"/>
      <c r="BCI70" s="46"/>
      <c r="BCJ70" s="49"/>
      <c r="BCK70" s="50"/>
      <c r="BCM70" s="113"/>
      <c r="BCN70" s="113"/>
      <c r="BCO70" s="114"/>
      <c r="BCQ70" s="115"/>
      <c r="BCR70" s="115"/>
      <c r="BCS70" s="46"/>
      <c r="BCT70" s="46"/>
      <c r="BCU70" s="46"/>
      <c r="BCV70" s="113"/>
      <c r="BCW70" s="116"/>
      <c r="BCX70" s="49"/>
      <c r="BCY70" s="46"/>
      <c r="BCZ70" s="49"/>
      <c r="BDA70" s="50"/>
      <c r="BDC70" s="113"/>
      <c r="BDD70" s="113"/>
      <c r="BDE70" s="114"/>
      <c r="BDG70" s="115"/>
      <c r="BDH70" s="115"/>
      <c r="BDI70" s="46"/>
      <c r="BDJ70" s="46"/>
      <c r="BDK70" s="46"/>
      <c r="BDL70" s="113"/>
      <c r="BDM70" s="116"/>
      <c r="BDN70" s="49"/>
      <c r="BDO70" s="46"/>
      <c r="BDP70" s="49"/>
      <c r="BDQ70" s="50"/>
      <c r="BDS70" s="113"/>
      <c r="BDT70" s="113"/>
      <c r="BDU70" s="114"/>
      <c r="BDW70" s="115"/>
      <c r="BDX70" s="115"/>
      <c r="BDY70" s="46"/>
      <c r="BDZ70" s="46"/>
      <c r="BEA70" s="46"/>
      <c r="BEB70" s="113"/>
      <c r="BEC70" s="116"/>
      <c r="BED70" s="49"/>
      <c r="BEE70" s="46"/>
      <c r="BEF70" s="49"/>
      <c r="BEG70" s="50"/>
      <c r="BEI70" s="113"/>
      <c r="BEJ70" s="113"/>
      <c r="BEK70" s="114"/>
      <c r="BEM70" s="115"/>
      <c r="BEN70" s="115"/>
      <c r="BEO70" s="46"/>
      <c r="BEP70" s="46"/>
      <c r="BEQ70" s="46"/>
      <c r="BER70" s="113"/>
      <c r="BES70" s="116"/>
      <c r="BET70" s="49"/>
      <c r="BEU70" s="46"/>
      <c r="BEV70" s="49"/>
      <c r="BEW70" s="50"/>
      <c r="BEY70" s="113"/>
      <c r="BEZ70" s="113"/>
      <c r="BFA70" s="114"/>
      <c r="BFC70" s="115"/>
      <c r="BFD70" s="115"/>
      <c r="BFE70" s="46"/>
      <c r="BFF70" s="46"/>
      <c r="BFG70" s="46"/>
      <c r="BFH70" s="113"/>
      <c r="BFI70" s="116"/>
      <c r="BFJ70" s="49"/>
      <c r="BFK70" s="46"/>
      <c r="BFL70" s="49"/>
      <c r="BFM70" s="50"/>
      <c r="BFO70" s="113"/>
      <c r="BFP70" s="113"/>
      <c r="BFQ70" s="114"/>
      <c r="BFS70" s="115"/>
      <c r="BFT70" s="115"/>
      <c r="BFU70" s="46"/>
      <c r="BFV70" s="46"/>
      <c r="BFW70" s="46"/>
      <c r="BFX70" s="113"/>
      <c r="BFY70" s="116"/>
      <c r="BFZ70" s="49"/>
      <c r="BGA70" s="46"/>
      <c r="BGB70" s="49"/>
      <c r="BGC70" s="50"/>
      <c r="BGE70" s="113"/>
      <c r="BGF70" s="113"/>
      <c r="BGG70" s="114"/>
      <c r="BGI70" s="115"/>
      <c r="BGJ70" s="115"/>
      <c r="BGK70" s="46"/>
      <c r="BGL70" s="46"/>
      <c r="BGM70" s="46"/>
      <c r="BGN70" s="113"/>
      <c r="BGO70" s="116"/>
      <c r="BGP70" s="49"/>
      <c r="BGQ70" s="46"/>
      <c r="BGR70" s="49"/>
      <c r="BGS70" s="50"/>
      <c r="BGU70" s="113"/>
      <c r="BGV70" s="113"/>
      <c r="BGW70" s="114"/>
      <c r="BGY70" s="115"/>
      <c r="BGZ70" s="115"/>
      <c r="BHA70" s="46"/>
      <c r="BHB70" s="46"/>
      <c r="BHC70" s="46"/>
      <c r="BHD70" s="113"/>
      <c r="BHE70" s="116"/>
      <c r="BHF70" s="49"/>
      <c r="BHG70" s="46"/>
      <c r="BHH70" s="49"/>
      <c r="BHI70" s="50"/>
      <c r="BHK70" s="113"/>
      <c r="BHL70" s="113"/>
      <c r="BHM70" s="114"/>
      <c r="BHO70" s="115"/>
      <c r="BHP70" s="115"/>
      <c r="BHQ70" s="46"/>
      <c r="BHR70" s="46"/>
      <c r="BHS70" s="46"/>
      <c r="BHT70" s="113"/>
      <c r="BHU70" s="116"/>
      <c r="BHV70" s="49"/>
      <c r="BHW70" s="46"/>
      <c r="BHX70" s="49"/>
      <c r="BHY70" s="50"/>
      <c r="BIA70" s="113"/>
      <c r="BIB70" s="113"/>
      <c r="BIC70" s="114"/>
      <c r="BIE70" s="115"/>
      <c r="BIF70" s="115"/>
      <c r="BIG70" s="46"/>
      <c r="BIH70" s="46"/>
      <c r="BII70" s="46"/>
      <c r="BIJ70" s="113"/>
      <c r="BIK70" s="116"/>
      <c r="BIL70" s="49"/>
      <c r="BIM70" s="46"/>
      <c r="BIN70" s="49"/>
      <c r="BIO70" s="50"/>
      <c r="BIQ70" s="113"/>
      <c r="BIR70" s="113"/>
      <c r="BIS70" s="114"/>
      <c r="BIU70" s="115"/>
      <c r="BIV70" s="115"/>
      <c r="BIW70" s="46"/>
      <c r="BIX70" s="46"/>
      <c r="BIY70" s="46"/>
      <c r="BIZ70" s="113"/>
      <c r="BJA70" s="116"/>
      <c r="BJB70" s="49"/>
      <c r="BJC70" s="46"/>
      <c r="BJD70" s="49"/>
      <c r="BJE70" s="50"/>
      <c r="BJG70" s="113"/>
      <c r="BJH70" s="113"/>
      <c r="BJI70" s="114"/>
      <c r="BJK70" s="115"/>
      <c r="BJL70" s="115"/>
      <c r="BJM70" s="46"/>
      <c r="BJN70" s="46"/>
      <c r="BJO70" s="46"/>
      <c r="BJP70" s="113"/>
      <c r="BJQ70" s="116"/>
      <c r="BJR70" s="49"/>
      <c r="BJS70" s="46"/>
      <c r="BJT70" s="49"/>
      <c r="BJU70" s="50"/>
      <c r="BJW70" s="113"/>
      <c r="BJX70" s="113"/>
      <c r="BJY70" s="114"/>
      <c r="BKA70" s="115"/>
      <c r="BKB70" s="115"/>
      <c r="BKC70" s="46"/>
      <c r="BKD70" s="46"/>
      <c r="BKE70" s="46"/>
      <c r="BKF70" s="113"/>
      <c r="BKG70" s="116"/>
      <c r="BKH70" s="49"/>
      <c r="BKI70" s="46"/>
      <c r="BKJ70" s="49"/>
      <c r="BKK70" s="50"/>
      <c r="BKM70" s="113"/>
      <c r="BKN70" s="113"/>
      <c r="BKO70" s="114"/>
      <c r="BKQ70" s="115"/>
      <c r="BKR70" s="115"/>
      <c r="BKS70" s="46"/>
      <c r="BKT70" s="46"/>
      <c r="BKU70" s="46"/>
      <c r="BKV70" s="113"/>
      <c r="BKW70" s="116"/>
      <c r="BKX70" s="49"/>
      <c r="BKY70" s="46"/>
      <c r="BKZ70" s="49"/>
      <c r="BLA70" s="50"/>
      <c r="BLC70" s="113"/>
      <c r="BLD70" s="113"/>
      <c r="BLE70" s="114"/>
      <c r="BLG70" s="115"/>
      <c r="BLH70" s="115"/>
      <c r="BLI70" s="46"/>
      <c r="BLJ70" s="46"/>
      <c r="BLK70" s="46"/>
      <c r="BLL70" s="113"/>
      <c r="BLM70" s="116"/>
      <c r="BLN70" s="49"/>
      <c r="BLO70" s="46"/>
      <c r="BLP70" s="49"/>
      <c r="BLQ70" s="50"/>
      <c r="BLS70" s="113"/>
      <c r="BLT70" s="113"/>
      <c r="BLU70" s="114"/>
      <c r="BLW70" s="115"/>
      <c r="BLX70" s="115"/>
      <c r="BLY70" s="46"/>
      <c r="BLZ70" s="46"/>
      <c r="BMA70" s="46"/>
      <c r="BMB70" s="113"/>
      <c r="BMC70" s="116"/>
      <c r="BMD70" s="49"/>
      <c r="BME70" s="46"/>
      <c r="BMF70" s="49"/>
      <c r="BMG70" s="50"/>
      <c r="BMI70" s="113"/>
      <c r="BMJ70" s="113"/>
      <c r="BMK70" s="114"/>
      <c r="BMM70" s="115"/>
      <c r="BMN70" s="115"/>
      <c r="BMO70" s="46"/>
      <c r="BMP70" s="46"/>
      <c r="BMQ70" s="46"/>
      <c r="BMR70" s="113"/>
      <c r="BMS70" s="116"/>
      <c r="BMT70" s="49"/>
      <c r="BMU70" s="46"/>
      <c r="BMV70" s="49"/>
      <c r="BMW70" s="50"/>
      <c r="BMY70" s="113"/>
      <c r="BMZ70" s="113"/>
      <c r="BNA70" s="114"/>
      <c r="BNC70" s="115"/>
      <c r="BND70" s="115"/>
      <c r="BNE70" s="46"/>
      <c r="BNF70" s="46"/>
      <c r="BNG70" s="46"/>
      <c r="BNH70" s="113"/>
      <c r="BNI70" s="116"/>
      <c r="BNJ70" s="49"/>
      <c r="BNK70" s="46"/>
      <c r="BNL70" s="49"/>
      <c r="BNM70" s="50"/>
      <c r="BNO70" s="113"/>
      <c r="BNP70" s="113"/>
      <c r="BNQ70" s="114"/>
      <c r="BNS70" s="115"/>
      <c r="BNT70" s="115"/>
      <c r="BNU70" s="46"/>
      <c r="BNV70" s="46"/>
      <c r="BNW70" s="46"/>
      <c r="BNX70" s="113"/>
      <c r="BNY70" s="116"/>
      <c r="BNZ70" s="49"/>
      <c r="BOA70" s="46"/>
      <c r="BOB70" s="49"/>
      <c r="BOC70" s="50"/>
      <c r="BOE70" s="113"/>
      <c r="BOF70" s="113"/>
      <c r="BOG70" s="114"/>
      <c r="BOI70" s="115"/>
      <c r="BOJ70" s="115"/>
      <c r="BOK70" s="46"/>
      <c r="BOL70" s="46"/>
      <c r="BOM70" s="46"/>
      <c r="BON70" s="113"/>
      <c r="BOO70" s="116"/>
      <c r="BOP70" s="49"/>
      <c r="BOQ70" s="46"/>
      <c r="BOR70" s="49"/>
      <c r="BOS70" s="50"/>
      <c r="BOU70" s="113"/>
      <c r="BOV70" s="113"/>
      <c r="BOW70" s="114"/>
      <c r="BOY70" s="115"/>
      <c r="BOZ70" s="115"/>
      <c r="BPA70" s="46"/>
      <c r="BPB70" s="46"/>
      <c r="BPC70" s="46"/>
      <c r="BPD70" s="113"/>
      <c r="BPE70" s="116"/>
      <c r="BPF70" s="49"/>
      <c r="BPG70" s="46"/>
      <c r="BPH70" s="49"/>
      <c r="BPI70" s="50"/>
      <c r="BPK70" s="113"/>
      <c r="BPL70" s="113"/>
      <c r="BPM70" s="114"/>
      <c r="BPO70" s="115"/>
      <c r="BPP70" s="115"/>
      <c r="BPQ70" s="46"/>
      <c r="BPR70" s="46"/>
      <c r="BPS70" s="46"/>
      <c r="BPT70" s="113"/>
      <c r="BPU70" s="116"/>
      <c r="BPV70" s="49"/>
      <c r="BPW70" s="46"/>
      <c r="BPX70" s="49"/>
      <c r="BPY70" s="50"/>
      <c r="BQA70" s="113"/>
      <c r="BQB70" s="113"/>
      <c r="BQC70" s="114"/>
      <c r="BQE70" s="115"/>
      <c r="BQF70" s="115"/>
      <c r="BQG70" s="46"/>
      <c r="BQH70" s="46"/>
      <c r="BQI70" s="46"/>
      <c r="BQJ70" s="113"/>
      <c r="BQK70" s="116"/>
      <c r="BQL70" s="49"/>
      <c r="BQM70" s="46"/>
      <c r="BQN70" s="49"/>
      <c r="BQO70" s="50"/>
      <c r="BQQ70" s="113"/>
      <c r="BQR70" s="113"/>
      <c r="BQS70" s="114"/>
      <c r="BQU70" s="115"/>
      <c r="BQV70" s="115"/>
      <c r="BQW70" s="46"/>
      <c r="BQX70" s="46"/>
      <c r="BQY70" s="46"/>
      <c r="BQZ70" s="113"/>
      <c r="BRA70" s="116"/>
      <c r="BRB70" s="49"/>
      <c r="BRC70" s="46"/>
      <c r="BRD70" s="49"/>
      <c r="BRE70" s="50"/>
      <c r="BRG70" s="113"/>
      <c r="BRH70" s="113"/>
      <c r="BRI70" s="114"/>
      <c r="BRK70" s="115"/>
      <c r="BRL70" s="115"/>
      <c r="BRM70" s="46"/>
      <c r="BRN70" s="46"/>
      <c r="BRO70" s="46"/>
      <c r="BRP70" s="113"/>
      <c r="BRQ70" s="116"/>
      <c r="BRR70" s="49"/>
      <c r="BRS70" s="46"/>
      <c r="BRT70" s="49"/>
      <c r="BRU70" s="50"/>
      <c r="BRW70" s="113"/>
      <c r="BRX70" s="113"/>
      <c r="BRY70" s="114"/>
      <c r="BSA70" s="115"/>
      <c r="BSB70" s="115"/>
      <c r="BSC70" s="46"/>
      <c r="BSD70" s="46"/>
      <c r="BSE70" s="46"/>
      <c r="BSF70" s="113"/>
      <c r="BSG70" s="116"/>
      <c r="BSH70" s="49"/>
      <c r="BSI70" s="46"/>
      <c r="BSJ70" s="49"/>
      <c r="BSK70" s="50"/>
      <c r="BSM70" s="113"/>
      <c r="BSN70" s="113"/>
      <c r="BSO70" s="114"/>
      <c r="BSQ70" s="115"/>
      <c r="BSR70" s="115"/>
      <c r="BSS70" s="46"/>
      <c r="BST70" s="46"/>
      <c r="BSU70" s="46"/>
      <c r="BSV70" s="113"/>
      <c r="BSW70" s="116"/>
      <c r="BSX70" s="49"/>
      <c r="BSY70" s="46"/>
      <c r="BSZ70" s="49"/>
      <c r="BTA70" s="50"/>
      <c r="BTC70" s="113"/>
      <c r="BTD70" s="113"/>
      <c r="BTE70" s="114"/>
      <c r="BTG70" s="115"/>
      <c r="BTH70" s="115"/>
      <c r="BTI70" s="46"/>
      <c r="BTJ70" s="46"/>
      <c r="BTK70" s="46"/>
      <c r="BTL70" s="113"/>
      <c r="BTM70" s="116"/>
      <c r="BTN70" s="49"/>
      <c r="BTO70" s="46"/>
      <c r="BTP70" s="49"/>
      <c r="BTQ70" s="50"/>
      <c r="BTS70" s="113"/>
      <c r="BTT70" s="113"/>
      <c r="BTU70" s="114"/>
      <c r="BTW70" s="115"/>
      <c r="BTX70" s="115"/>
      <c r="BTY70" s="46"/>
      <c r="BTZ70" s="46"/>
      <c r="BUA70" s="46"/>
      <c r="BUB70" s="113"/>
      <c r="BUC70" s="116"/>
      <c r="BUD70" s="49"/>
      <c r="BUE70" s="46"/>
      <c r="BUF70" s="49"/>
      <c r="BUG70" s="50"/>
      <c r="BUI70" s="113"/>
      <c r="BUJ70" s="113"/>
      <c r="BUK70" s="114"/>
      <c r="BUM70" s="115"/>
      <c r="BUN70" s="115"/>
      <c r="BUO70" s="46"/>
      <c r="BUP70" s="46"/>
      <c r="BUQ70" s="46"/>
      <c r="BUR70" s="113"/>
      <c r="BUS70" s="116"/>
      <c r="BUT70" s="49"/>
      <c r="BUU70" s="46"/>
      <c r="BUV70" s="49"/>
      <c r="BUW70" s="50"/>
      <c r="BUY70" s="113"/>
      <c r="BUZ70" s="113"/>
      <c r="BVA70" s="114"/>
      <c r="BVC70" s="115"/>
      <c r="BVD70" s="115"/>
      <c r="BVE70" s="46"/>
      <c r="BVF70" s="46"/>
      <c r="BVG70" s="46"/>
      <c r="BVH70" s="113"/>
      <c r="BVI70" s="116"/>
      <c r="BVJ70" s="49"/>
      <c r="BVK70" s="46"/>
      <c r="BVL70" s="49"/>
      <c r="BVM70" s="50"/>
      <c r="BVO70" s="113"/>
      <c r="BVP70" s="113"/>
      <c r="BVQ70" s="114"/>
      <c r="BVS70" s="115"/>
      <c r="BVT70" s="115"/>
      <c r="BVU70" s="46"/>
      <c r="BVV70" s="46"/>
      <c r="BVW70" s="46"/>
      <c r="BVX70" s="113"/>
      <c r="BVY70" s="116"/>
      <c r="BVZ70" s="49"/>
      <c r="BWA70" s="46"/>
      <c r="BWB70" s="49"/>
      <c r="BWC70" s="50"/>
      <c r="BWE70" s="113"/>
      <c r="BWF70" s="113"/>
      <c r="BWG70" s="114"/>
      <c r="BWI70" s="115"/>
      <c r="BWJ70" s="115"/>
      <c r="BWK70" s="46"/>
      <c r="BWL70" s="46"/>
      <c r="BWM70" s="46"/>
      <c r="BWN70" s="113"/>
      <c r="BWO70" s="116"/>
      <c r="BWP70" s="49"/>
      <c r="BWQ70" s="46"/>
      <c r="BWR70" s="49"/>
      <c r="BWS70" s="50"/>
      <c r="BWU70" s="113"/>
      <c r="BWV70" s="113"/>
      <c r="BWW70" s="114"/>
      <c r="BWY70" s="115"/>
      <c r="BWZ70" s="115"/>
      <c r="BXA70" s="46"/>
      <c r="BXB70" s="46"/>
      <c r="BXC70" s="46"/>
      <c r="BXD70" s="113"/>
      <c r="BXE70" s="116"/>
      <c r="BXF70" s="49"/>
      <c r="BXG70" s="46"/>
      <c r="BXH70" s="49"/>
      <c r="BXI70" s="50"/>
      <c r="BXK70" s="113"/>
      <c r="BXL70" s="113"/>
      <c r="BXM70" s="114"/>
      <c r="BXO70" s="115"/>
      <c r="BXP70" s="115"/>
      <c r="BXQ70" s="46"/>
      <c r="BXR70" s="46"/>
      <c r="BXS70" s="46"/>
      <c r="BXT70" s="113"/>
      <c r="BXU70" s="116"/>
      <c r="BXV70" s="49"/>
      <c r="BXW70" s="46"/>
      <c r="BXX70" s="49"/>
      <c r="BXY70" s="50"/>
      <c r="BYA70" s="113"/>
      <c r="BYB70" s="113"/>
      <c r="BYC70" s="114"/>
      <c r="BYE70" s="115"/>
      <c r="BYF70" s="115"/>
      <c r="BYG70" s="46"/>
      <c r="BYH70" s="46"/>
      <c r="BYI70" s="46"/>
      <c r="BYJ70" s="113"/>
      <c r="BYK70" s="116"/>
      <c r="BYL70" s="49"/>
      <c r="BYM70" s="46"/>
      <c r="BYN70" s="49"/>
      <c r="BYO70" s="50"/>
      <c r="BYQ70" s="113"/>
      <c r="BYR70" s="113"/>
      <c r="BYS70" s="114"/>
      <c r="BYU70" s="115"/>
      <c r="BYV70" s="115"/>
      <c r="BYW70" s="46"/>
      <c r="BYX70" s="46"/>
      <c r="BYY70" s="46"/>
      <c r="BYZ70" s="113"/>
      <c r="BZA70" s="116"/>
      <c r="BZB70" s="49"/>
      <c r="BZC70" s="46"/>
      <c r="BZD70" s="49"/>
      <c r="BZE70" s="50"/>
      <c r="BZG70" s="113"/>
      <c r="BZH70" s="113"/>
      <c r="BZI70" s="114"/>
      <c r="BZK70" s="115"/>
      <c r="BZL70" s="115"/>
      <c r="BZM70" s="46"/>
      <c r="BZN70" s="46"/>
      <c r="BZO70" s="46"/>
      <c r="BZP70" s="113"/>
      <c r="BZQ70" s="116"/>
      <c r="BZR70" s="49"/>
      <c r="BZS70" s="46"/>
      <c r="BZT70" s="49"/>
      <c r="BZU70" s="50"/>
      <c r="BZW70" s="113"/>
      <c r="BZX70" s="113"/>
      <c r="BZY70" s="114"/>
      <c r="CAA70" s="115"/>
      <c r="CAB70" s="115"/>
      <c r="CAC70" s="46"/>
      <c r="CAD70" s="46"/>
      <c r="CAE70" s="46"/>
      <c r="CAF70" s="113"/>
      <c r="CAG70" s="116"/>
      <c r="CAH70" s="49"/>
      <c r="CAI70" s="46"/>
      <c r="CAJ70" s="49"/>
      <c r="CAK70" s="50"/>
      <c r="CAM70" s="113"/>
      <c r="CAN70" s="113"/>
      <c r="CAO70" s="114"/>
      <c r="CAQ70" s="115"/>
      <c r="CAR70" s="115"/>
      <c r="CAS70" s="46"/>
      <c r="CAT70" s="46"/>
      <c r="CAU70" s="46"/>
      <c r="CAV70" s="113"/>
      <c r="CAW70" s="116"/>
      <c r="CAX70" s="49"/>
      <c r="CAY70" s="46"/>
      <c r="CAZ70" s="49"/>
      <c r="CBA70" s="50"/>
      <c r="CBC70" s="113"/>
      <c r="CBD70" s="113"/>
      <c r="CBE70" s="114"/>
      <c r="CBG70" s="115"/>
      <c r="CBH70" s="115"/>
      <c r="CBI70" s="46"/>
      <c r="CBJ70" s="46"/>
      <c r="CBK70" s="46"/>
      <c r="CBL70" s="113"/>
      <c r="CBM70" s="116"/>
      <c r="CBN70" s="49"/>
      <c r="CBO70" s="46"/>
      <c r="CBP70" s="49"/>
      <c r="CBQ70" s="50"/>
      <c r="CBS70" s="113"/>
      <c r="CBT70" s="113"/>
      <c r="CBU70" s="114"/>
      <c r="CBW70" s="115"/>
      <c r="CBX70" s="115"/>
      <c r="CBY70" s="46"/>
      <c r="CBZ70" s="46"/>
      <c r="CCA70" s="46"/>
      <c r="CCB70" s="113"/>
      <c r="CCC70" s="116"/>
      <c r="CCD70" s="49"/>
      <c r="CCE70" s="46"/>
      <c r="CCF70" s="49"/>
      <c r="CCG70" s="50"/>
      <c r="CCI70" s="113"/>
      <c r="CCJ70" s="113"/>
      <c r="CCK70" s="114"/>
      <c r="CCM70" s="115"/>
      <c r="CCN70" s="115"/>
      <c r="CCO70" s="46"/>
      <c r="CCP70" s="46"/>
      <c r="CCQ70" s="46"/>
      <c r="CCR70" s="113"/>
      <c r="CCS70" s="116"/>
      <c r="CCT70" s="49"/>
      <c r="CCU70" s="46"/>
      <c r="CCV70" s="49"/>
      <c r="CCW70" s="50"/>
      <c r="CCY70" s="113"/>
      <c r="CCZ70" s="113"/>
      <c r="CDA70" s="114"/>
      <c r="CDC70" s="115"/>
      <c r="CDD70" s="115"/>
      <c r="CDE70" s="46"/>
      <c r="CDF70" s="46"/>
      <c r="CDG70" s="46"/>
      <c r="CDH70" s="113"/>
      <c r="CDI70" s="116"/>
      <c r="CDJ70" s="49"/>
      <c r="CDK70" s="46"/>
      <c r="CDL70" s="49"/>
      <c r="CDM70" s="50"/>
      <c r="CDO70" s="113"/>
      <c r="CDP70" s="113"/>
      <c r="CDQ70" s="114"/>
      <c r="CDS70" s="115"/>
      <c r="CDT70" s="115"/>
      <c r="CDU70" s="46"/>
      <c r="CDV70" s="46"/>
      <c r="CDW70" s="46"/>
      <c r="CDX70" s="113"/>
      <c r="CDY70" s="116"/>
      <c r="CDZ70" s="49"/>
      <c r="CEA70" s="46"/>
      <c r="CEB70" s="49"/>
      <c r="CEC70" s="50"/>
      <c r="CEE70" s="113"/>
      <c r="CEF70" s="113"/>
      <c r="CEG70" s="114"/>
      <c r="CEI70" s="115"/>
      <c r="CEJ70" s="115"/>
      <c r="CEK70" s="46"/>
      <c r="CEL70" s="46"/>
      <c r="CEM70" s="46"/>
      <c r="CEN70" s="113"/>
      <c r="CEO70" s="116"/>
      <c r="CEP70" s="49"/>
      <c r="CEQ70" s="46"/>
      <c r="CER70" s="49"/>
      <c r="CES70" s="50"/>
      <c r="CEU70" s="113"/>
      <c r="CEV70" s="113"/>
      <c r="CEW70" s="114"/>
      <c r="CEY70" s="115"/>
      <c r="CEZ70" s="115"/>
      <c r="CFA70" s="46"/>
      <c r="CFB70" s="46"/>
      <c r="CFC70" s="46"/>
      <c r="CFD70" s="113"/>
      <c r="CFE70" s="116"/>
      <c r="CFF70" s="49"/>
      <c r="CFG70" s="46"/>
      <c r="CFH70" s="49"/>
      <c r="CFI70" s="50"/>
      <c r="CFK70" s="113"/>
      <c r="CFL70" s="113"/>
      <c r="CFM70" s="114"/>
      <c r="CFO70" s="115"/>
      <c r="CFP70" s="115"/>
      <c r="CFQ70" s="46"/>
      <c r="CFR70" s="46"/>
      <c r="CFS70" s="46"/>
      <c r="CFT70" s="113"/>
      <c r="CFU70" s="116"/>
      <c r="CFV70" s="49"/>
      <c r="CFW70" s="46"/>
      <c r="CFX70" s="49"/>
      <c r="CFY70" s="50"/>
      <c r="CGA70" s="113"/>
      <c r="CGB70" s="113"/>
      <c r="CGC70" s="114"/>
      <c r="CGE70" s="115"/>
      <c r="CGF70" s="115"/>
      <c r="CGG70" s="46"/>
      <c r="CGH70" s="46"/>
      <c r="CGI70" s="46"/>
      <c r="CGJ70" s="113"/>
      <c r="CGK70" s="116"/>
      <c r="CGL70" s="49"/>
      <c r="CGM70" s="46"/>
      <c r="CGN70" s="49"/>
      <c r="CGO70" s="50"/>
      <c r="CGQ70" s="113"/>
      <c r="CGR70" s="113"/>
      <c r="CGS70" s="114"/>
      <c r="CGU70" s="115"/>
      <c r="CGV70" s="115"/>
      <c r="CGW70" s="46"/>
      <c r="CGX70" s="46"/>
      <c r="CGY70" s="46"/>
      <c r="CGZ70" s="113"/>
      <c r="CHA70" s="116"/>
      <c r="CHB70" s="49"/>
      <c r="CHC70" s="46"/>
      <c r="CHD70" s="49"/>
      <c r="CHE70" s="50"/>
      <c r="CHG70" s="113"/>
      <c r="CHH70" s="113"/>
      <c r="CHI70" s="114"/>
      <c r="CHK70" s="115"/>
      <c r="CHL70" s="115"/>
      <c r="CHM70" s="46"/>
      <c r="CHN70" s="46"/>
      <c r="CHO70" s="46"/>
      <c r="CHP70" s="113"/>
      <c r="CHQ70" s="116"/>
      <c r="CHR70" s="49"/>
      <c r="CHS70" s="46"/>
      <c r="CHT70" s="49"/>
      <c r="CHU70" s="50"/>
      <c r="CHW70" s="113"/>
      <c r="CHX70" s="113"/>
      <c r="CHY70" s="114"/>
      <c r="CIA70" s="115"/>
      <c r="CIB70" s="115"/>
      <c r="CIC70" s="46"/>
      <c r="CID70" s="46"/>
      <c r="CIE70" s="46"/>
      <c r="CIF70" s="113"/>
      <c r="CIG70" s="116"/>
      <c r="CIH70" s="49"/>
      <c r="CII70" s="46"/>
      <c r="CIJ70" s="49"/>
      <c r="CIK70" s="50"/>
      <c r="CIM70" s="113"/>
      <c r="CIN70" s="113"/>
      <c r="CIO70" s="114"/>
      <c r="CIQ70" s="115"/>
      <c r="CIR70" s="115"/>
      <c r="CIS70" s="46"/>
      <c r="CIT70" s="46"/>
      <c r="CIU70" s="46"/>
      <c r="CIV70" s="113"/>
      <c r="CIW70" s="116"/>
      <c r="CIX70" s="49"/>
      <c r="CIY70" s="46"/>
      <c r="CIZ70" s="49"/>
      <c r="CJA70" s="50"/>
      <c r="CJC70" s="113"/>
      <c r="CJD70" s="113"/>
      <c r="CJE70" s="114"/>
      <c r="CJG70" s="115"/>
      <c r="CJH70" s="115"/>
      <c r="CJI70" s="46"/>
      <c r="CJJ70" s="46"/>
      <c r="CJK70" s="46"/>
      <c r="CJL70" s="113"/>
      <c r="CJM70" s="116"/>
      <c r="CJN70" s="49"/>
      <c r="CJO70" s="46"/>
      <c r="CJP70" s="49"/>
      <c r="CJQ70" s="50"/>
      <c r="CJS70" s="113"/>
      <c r="CJT70" s="113"/>
      <c r="CJU70" s="114"/>
      <c r="CJW70" s="115"/>
      <c r="CJX70" s="115"/>
      <c r="CJY70" s="46"/>
      <c r="CJZ70" s="46"/>
      <c r="CKA70" s="46"/>
      <c r="CKB70" s="113"/>
      <c r="CKC70" s="116"/>
      <c r="CKD70" s="49"/>
      <c r="CKE70" s="46"/>
      <c r="CKF70" s="49"/>
      <c r="CKG70" s="50"/>
      <c r="CKI70" s="113"/>
      <c r="CKJ70" s="113"/>
      <c r="CKK70" s="114"/>
      <c r="CKM70" s="115"/>
      <c r="CKN70" s="115"/>
      <c r="CKO70" s="46"/>
      <c r="CKP70" s="46"/>
      <c r="CKQ70" s="46"/>
      <c r="CKR70" s="113"/>
      <c r="CKS70" s="116"/>
      <c r="CKT70" s="49"/>
      <c r="CKU70" s="46"/>
      <c r="CKV70" s="49"/>
      <c r="CKW70" s="50"/>
      <c r="CKY70" s="113"/>
      <c r="CKZ70" s="113"/>
      <c r="CLA70" s="114"/>
      <c r="CLC70" s="115"/>
      <c r="CLD70" s="115"/>
      <c r="CLE70" s="46"/>
      <c r="CLF70" s="46"/>
      <c r="CLG70" s="46"/>
      <c r="CLH70" s="113"/>
      <c r="CLI70" s="116"/>
      <c r="CLJ70" s="49"/>
      <c r="CLK70" s="46"/>
      <c r="CLL70" s="49"/>
      <c r="CLM70" s="50"/>
      <c r="CLO70" s="113"/>
      <c r="CLP70" s="113"/>
      <c r="CLQ70" s="114"/>
      <c r="CLS70" s="115"/>
      <c r="CLT70" s="115"/>
      <c r="CLU70" s="46"/>
      <c r="CLV70" s="46"/>
      <c r="CLW70" s="46"/>
      <c r="CLX70" s="113"/>
      <c r="CLY70" s="116"/>
      <c r="CLZ70" s="49"/>
      <c r="CMA70" s="46"/>
      <c r="CMB70" s="49"/>
      <c r="CMC70" s="50"/>
      <c r="CME70" s="113"/>
      <c r="CMF70" s="113"/>
      <c r="CMG70" s="114"/>
      <c r="CMI70" s="115"/>
      <c r="CMJ70" s="115"/>
      <c r="CMK70" s="46"/>
      <c r="CML70" s="46"/>
      <c r="CMM70" s="46"/>
      <c r="CMN70" s="113"/>
      <c r="CMO70" s="116"/>
      <c r="CMP70" s="49"/>
      <c r="CMQ70" s="46"/>
      <c r="CMR70" s="49"/>
      <c r="CMS70" s="50"/>
      <c r="CMU70" s="113"/>
      <c r="CMV70" s="113"/>
      <c r="CMW70" s="114"/>
      <c r="CMY70" s="115"/>
      <c r="CMZ70" s="115"/>
      <c r="CNA70" s="46"/>
      <c r="CNB70" s="46"/>
      <c r="CNC70" s="46"/>
      <c r="CND70" s="113"/>
      <c r="CNE70" s="116"/>
      <c r="CNF70" s="49"/>
      <c r="CNG70" s="46"/>
      <c r="CNH70" s="49"/>
      <c r="CNI70" s="50"/>
      <c r="CNK70" s="113"/>
      <c r="CNL70" s="113"/>
      <c r="CNM70" s="114"/>
      <c r="CNO70" s="115"/>
      <c r="CNP70" s="115"/>
      <c r="CNQ70" s="46"/>
      <c r="CNR70" s="46"/>
      <c r="CNS70" s="46"/>
      <c r="CNT70" s="113"/>
      <c r="CNU70" s="116"/>
      <c r="CNV70" s="49"/>
      <c r="CNW70" s="46"/>
      <c r="CNX70" s="49"/>
      <c r="CNY70" s="50"/>
      <c r="COA70" s="113"/>
      <c r="COB70" s="113"/>
      <c r="COC70" s="114"/>
      <c r="COE70" s="115"/>
      <c r="COF70" s="115"/>
      <c r="COG70" s="46"/>
      <c r="COH70" s="46"/>
      <c r="COI70" s="46"/>
      <c r="COJ70" s="113"/>
      <c r="COK70" s="116"/>
      <c r="COL70" s="49"/>
      <c r="COM70" s="46"/>
      <c r="CON70" s="49"/>
      <c r="COO70" s="50"/>
      <c r="COQ70" s="113"/>
      <c r="COR70" s="113"/>
      <c r="COS70" s="114"/>
      <c r="COU70" s="115"/>
      <c r="COV70" s="115"/>
      <c r="COW70" s="46"/>
      <c r="COX70" s="46"/>
      <c r="COY70" s="46"/>
      <c r="COZ70" s="113"/>
      <c r="CPA70" s="116"/>
      <c r="CPB70" s="49"/>
      <c r="CPC70" s="46"/>
      <c r="CPD70" s="49"/>
      <c r="CPE70" s="50"/>
      <c r="CPG70" s="113"/>
      <c r="CPH70" s="113"/>
      <c r="CPI70" s="114"/>
      <c r="CPK70" s="115"/>
      <c r="CPL70" s="115"/>
      <c r="CPM70" s="46"/>
      <c r="CPN70" s="46"/>
      <c r="CPO70" s="46"/>
      <c r="CPP70" s="113"/>
      <c r="CPQ70" s="116"/>
      <c r="CPR70" s="49"/>
      <c r="CPS70" s="46"/>
      <c r="CPT70" s="49"/>
      <c r="CPU70" s="50"/>
      <c r="CPW70" s="113"/>
      <c r="CPX70" s="113"/>
      <c r="CPY70" s="114"/>
      <c r="CQA70" s="115"/>
      <c r="CQB70" s="115"/>
      <c r="CQC70" s="46"/>
      <c r="CQD70" s="46"/>
      <c r="CQE70" s="46"/>
      <c r="CQF70" s="113"/>
      <c r="CQG70" s="116"/>
      <c r="CQH70" s="49"/>
      <c r="CQI70" s="46"/>
      <c r="CQJ70" s="49"/>
      <c r="CQK70" s="50"/>
      <c r="CQM70" s="113"/>
      <c r="CQN70" s="113"/>
      <c r="CQO70" s="114"/>
      <c r="CQQ70" s="115"/>
      <c r="CQR70" s="115"/>
      <c r="CQS70" s="46"/>
      <c r="CQT70" s="46"/>
      <c r="CQU70" s="46"/>
      <c r="CQV70" s="113"/>
      <c r="CQW70" s="116"/>
      <c r="CQX70" s="49"/>
      <c r="CQY70" s="46"/>
      <c r="CQZ70" s="49"/>
      <c r="CRA70" s="50"/>
      <c r="CRC70" s="113"/>
      <c r="CRD70" s="113"/>
      <c r="CRE70" s="114"/>
      <c r="CRG70" s="115"/>
      <c r="CRH70" s="115"/>
      <c r="CRI70" s="46"/>
      <c r="CRJ70" s="46"/>
      <c r="CRK70" s="46"/>
      <c r="CRL70" s="113"/>
      <c r="CRM70" s="116"/>
      <c r="CRN70" s="49"/>
      <c r="CRO70" s="46"/>
      <c r="CRP70" s="49"/>
      <c r="CRQ70" s="50"/>
      <c r="CRS70" s="113"/>
      <c r="CRT70" s="113"/>
      <c r="CRU70" s="114"/>
      <c r="CRW70" s="115"/>
      <c r="CRX70" s="115"/>
      <c r="CRY70" s="46"/>
      <c r="CRZ70" s="46"/>
      <c r="CSA70" s="46"/>
      <c r="CSB70" s="113"/>
      <c r="CSC70" s="116"/>
      <c r="CSD70" s="49"/>
      <c r="CSE70" s="46"/>
      <c r="CSF70" s="49"/>
      <c r="CSG70" s="50"/>
      <c r="CSI70" s="113"/>
      <c r="CSJ70" s="113"/>
      <c r="CSK70" s="114"/>
      <c r="CSM70" s="115"/>
      <c r="CSN70" s="115"/>
      <c r="CSO70" s="46"/>
      <c r="CSP70" s="46"/>
      <c r="CSQ70" s="46"/>
      <c r="CSR70" s="113"/>
      <c r="CSS70" s="116"/>
      <c r="CST70" s="49"/>
      <c r="CSU70" s="46"/>
      <c r="CSV70" s="49"/>
      <c r="CSW70" s="50"/>
      <c r="CSY70" s="113"/>
      <c r="CSZ70" s="113"/>
      <c r="CTA70" s="114"/>
      <c r="CTC70" s="115"/>
      <c r="CTD70" s="115"/>
      <c r="CTE70" s="46"/>
      <c r="CTF70" s="46"/>
      <c r="CTG70" s="46"/>
      <c r="CTH70" s="113"/>
      <c r="CTI70" s="116"/>
      <c r="CTJ70" s="49"/>
      <c r="CTK70" s="46"/>
      <c r="CTL70" s="49"/>
      <c r="CTM70" s="50"/>
      <c r="CTO70" s="113"/>
      <c r="CTP70" s="113"/>
      <c r="CTQ70" s="114"/>
      <c r="CTS70" s="115"/>
      <c r="CTT70" s="115"/>
      <c r="CTU70" s="46"/>
      <c r="CTV70" s="46"/>
      <c r="CTW70" s="46"/>
      <c r="CTX70" s="113"/>
      <c r="CTY70" s="116"/>
      <c r="CTZ70" s="49"/>
      <c r="CUA70" s="46"/>
      <c r="CUB70" s="49"/>
      <c r="CUC70" s="50"/>
      <c r="CUE70" s="113"/>
      <c r="CUF70" s="113"/>
      <c r="CUG70" s="114"/>
      <c r="CUI70" s="115"/>
      <c r="CUJ70" s="115"/>
      <c r="CUK70" s="46"/>
      <c r="CUL70" s="46"/>
      <c r="CUM70" s="46"/>
      <c r="CUN70" s="113"/>
      <c r="CUO70" s="116"/>
      <c r="CUP70" s="49"/>
      <c r="CUQ70" s="46"/>
      <c r="CUR70" s="49"/>
      <c r="CUS70" s="50"/>
      <c r="CUU70" s="113"/>
      <c r="CUV70" s="113"/>
      <c r="CUW70" s="114"/>
      <c r="CUY70" s="115"/>
      <c r="CUZ70" s="115"/>
      <c r="CVA70" s="46"/>
      <c r="CVB70" s="46"/>
      <c r="CVC70" s="46"/>
      <c r="CVD70" s="113"/>
      <c r="CVE70" s="116"/>
      <c r="CVF70" s="49"/>
      <c r="CVG70" s="46"/>
      <c r="CVH70" s="49"/>
      <c r="CVI70" s="50"/>
      <c r="CVK70" s="113"/>
      <c r="CVL70" s="113"/>
      <c r="CVM70" s="114"/>
      <c r="CVO70" s="115"/>
      <c r="CVP70" s="115"/>
      <c r="CVQ70" s="46"/>
      <c r="CVR70" s="46"/>
      <c r="CVS70" s="46"/>
      <c r="CVT70" s="113"/>
      <c r="CVU70" s="116"/>
      <c r="CVV70" s="49"/>
      <c r="CVW70" s="46"/>
      <c r="CVX70" s="49"/>
      <c r="CVY70" s="50"/>
      <c r="CWA70" s="113"/>
      <c r="CWB70" s="113"/>
      <c r="CWC70" s="114"/>
      <c r="CWE70" s="115"/>
      <c r="CWF70" s="115"/>
      <c r="CWG70" s="46"/>
      <c r="CWH70" s="46"/>
      <c r="CWI70" s="46"/>
      <c r="CWJ70" s="113"/>
      <c r="CWK70" s="116"/>
      <c r="CWL70" s="49"/>
      <c r="CWM70" s="46"/>
      <c r="CWN70" s="49"/>
      <c r="CWO70" s="50"/>
      <c r="CWQ70" s="113"/>
      <c r="CWR70" s="113"/>
      <c r="CWS70" s="114"/>
      <c r="CWU70" s="115"/>
      <c r="CWV70" s="115"/>
      <c r="CWW70" s="46"/>
      <c r="CWX70" s="46"/>
      <c r="CWY70" s="46"/>
      <c r="CWZ70" s="113"/>
      <c r="CXA70" s="116"/>
      <c r="CXB70" s="49"/>
      <c r="CXC70" s="46"/>
      <c r="CXD70" s="49"/>
      <c r="CXE70" s="50"/>
      <c r="CXG70" s="113"/>
      <c r="CXH70" s="113"/>
      <c r="CXI70" s="114"/>
      <c r="CXK70" s="115"/>
      <c r="CXL70" s="115"/>
      <c r="CXM70" s="46"/>
      <c r="CXN70" s="46"/>
      <c r="CXO70" s="46"/>
      <c r="CXP70" s="113"/>
      <c r="CXQ70" s="116"/>
      <c r="CXR70" s="49"/>
      <c r="CXS70" s="46"/>
      <c r="CXT70" s="49"/>
      <c r="CXU70" s="50"/>
      <c r="CXW70" s="113"/>
      <c r="CXX70" s="113"/>
      <c r="CXY70" s="114"/>
      <c r="CYA70" s="115"/>
      <c r="CYB70" s="115"/>
      <c r="CYC70" s="46"/>
      <c r="CYD70" s="46"/>
      <c r="CYE70" s="46"/>
      <c r="CYF70" s="113"/>
      <c r="CYG70" s="116"/>
      <c r="CYH70" s="49"/>
      <c r="CYI70" s="46"/>
      <c r="CYJ70" s="49"/>
      <c r="CYK70" s="50"/>
      <c r="CYM70" s="113"/>
      <c r="CYN70" s="113"/>
      <c r="CYO70" s="114"/>
      <c r="CYQ70" s="115"/>
      <c r="CYR70" s="115"/>
      <c r="CYS70" s="46"/>
      <c r="CYT70" s="46"/>
      <c r="CYU70" s="46"/>
      <c r="CYV70" s="113"/>
      <c r="CYW70" s="116"/>
      <c r="CYX70" s="49"/>
      <c r="CYY70" s="46"/>
      <c r="CYZ70" s="49"/>
      <c r="CZA70" s="50"/>
      <c r="CZC70" s="113"/>
      <c r="CZD70" s="113"/>
      <c r="CZE70" s="114"/>
      <c r="CZG70" s="115"/>
      <c r="CZH70" s="115"/>
      <c r="CZI70" s="46"/>
      <c r="CZJ70" s="46"/>
      <c r="CZK70" s="46"/>
      <c r="CZL70" s="113"/>
      <c r="CZM70" s="116"/>
      <c r="CZN70" s="49"/>
      <c r="CZO70" s="46"/>
      <c r="CZP70" s="49"/>
      <c r="CZQ70" s="50"/>
      <c r="CZS70" s="113"/>
      <c r="CZT70" s="113"/>
      <c r="CZU70" s="114"/>
      <c r="CZW70" s="115"/>
      <c r="CZX70" s="115"/>
      <c r="CZY70" s="46"/>
      <c r="CZZ70" s="46"/>
      <c r="DAA70" s="46"/>
      <c r="DAB70" s="113"/>
      <c r="DAC70" s="116"/>
      <c r="DAD70" s="49"/>
      <c r="DAE70" s="46"/>
      <c r="DAF70" s="49"/>
      <c r="DAG70" s="50"/>
      <c r="DAI70" s="113"/>
      <c r="DAJ70" s="113"/>
      <c r="DAK70" s="114"/>
      <c r="DAM70" s="115"/>
      <c r="DAN70" s="115"/>
      <c r="DAO70" s="46"/>
      <c r="DAP70" s="46"/>
      <c r="DAQ70" s="46"/>
      <c r="DAR70" s="113"/>
      <c r="DAS70" s="116"/>
      <c r="DAT70" s="49"/>
      <c r="DAU70" s="46"/>
      <c r="DAV70" s="49"/>
      <c r="DAW70" s="50"/>
      <c r="DAY70" s="113"/>
      <c r="DAZ70" s="113"/>
      <c r="DBA70" s="114"/>
      <c r="DBC70" s="115"/>
      <c r="DBD70" s="115"/>
      <c r="DBE70" s="46"/>
      <c r="DBF70" s="46"/>
      <c r="DBG70" s="46"/>
      <c r="DBH70" s="113"/>
      <c r="DBI70" s="116"/>
      <c r="DBJ70" s="49"/>
      <c r="DBK70" s="46"/>
      <c r="DBL70" s="49"/>
      <c r="DBM70" s="50"/>
      <c r="DBO70" s="113"/>
      <c r="DBP70" s="113"/>
      <c r="DBQ70" s="114"/>
      <c r="DBS70" s="115"/>
      <c r="DBT70" s="115"/>
      <c r="DBU70" s="46"/>
      <c r="DBV70" s="46"/>
      <c r="DBW70" s="46"/>
      <c r="DBX70" s="113"/>
      <c r="DBY70" s="116"/>
      <c r="DBZ70" s="49"/>
      <c r="DCA70" s="46"/>
      <c r="DCB70" s="49"/>
      <c r="DCC70" s="50"/>
      <c r="DCE70" s="113"/>
      <c r="DCF70" s="113"/>
      <c r="DCG70" s="114"/>
      <c r="DCI70" s="115"/>
      <c r="DCJ70" s="115"/>
      <c r="DCK70" s="46"/>
      <c r="DCL70" s="46"/>
      <c r="DCM70" s="46"/>
      <c r="DCN70" s="113"/>
      <c r="DCO70" s="116"/>
      <c r="DCP70" s="49"/>
      <c r="DCQ70" s="46"/>
      <c r="DCR70" s="49"/>
      <c r="DCS70" s="50"/>
      <c r="DCU70" s="113"/>
      <c r="DCV70" s="113"/>
      <c r="DCW70" s="114"/>
      <c r="DCY70" s="115"/>
      <c r="DCZ70" s="115"/>
      <c r="DDA70" s="46"/>
      <c r="DDB70" s="46"/>
      <c r="DDC70" s="46"/>
      <c r="DDD70" s="113"/>
      <c r="DDE70" s="116"/>
      <c r="DDF70" s="49"/>
      <c r="DDG70" s="46"/>
      <c r="DDH70" s="49"/>
      <c r="DDI70" s="50"/>
      <c r="DDK70" s="113"/>
      <c r="DDL70" s="113"/>
      <c r="DDM70" s="114"/>
      <c r="DDO70" s="115"/>
      <c r="DDP70" s="115"/>
      <c r="DDQ70" s="46"/>
      <c r="DDR70" s="46"/>
      <c r="DDS70" s="46"/>
      <c r="DDT70" s="113"/>
      <c r="DDU70" s="116"/>
      <c r="DDV70" s="49"/>
      <c r="DDW70" s="46"/>
      <c r="DDX70" s="49"/>
      <c r="DDY70" s="50"/>
      <c r="DEA70" s="113"/>
      <c r="DEB70" s="113"/>
      <c r="DEC70" s="114"/>
      <c r="DEE70" s="115"/>
      <c r="DEF70" s="115"/>
      <c r="DEG70" s="46"/>
      <c r="DEH70" s="46"/>
      <c r="DEI70" s="46"/>
      <c r="DEJ70" s="113"/>
      <c r="DEK70" s="116"/>
      <c r="DEL70" s="49"/>
      <c r="DEM70" s="46"/>
      <c r="DEN70" s="49"/>
      <c r="DEO70" s="50"/>
      <c r="DEQ70" s="113"/>
      <c r="DER70" s="113"/>
      <c r="DES70" s="114"/>
      <c r="DEU70" s="115"/>
      <c r="DEV70" s="115"/>
      <c r="DEW70" s="46"/>
      <c r="DEX70" s="46"/>
      <c r="DEY70" s="46"/>
      <c r="DEZ70" s="113"/>
      <c r="DFA70" s="116"/>
      <c r="DFB70" s="49"/>
      <c r="DFC70" s="46"/>
      <c r="DFD70" s="49"/>
      <c r="DFE70" s="50"/>
      <c r="DFG70" s="113"/>
      <c r="DFH70" s="113"/>
      <c r="DFI70" s="114"/>
      <c r="DFK70" s="115"/>
      <c r="DFL70" s="115"/>
      <c r="DFM70" s="46"/>
      <c r="DFN70" s="46"/>
      <c r="DFO70" s="46"/>
      <c r="DFP70" s="113"/>
      <c r="DFQ70" s="116"/>
      <c r="DFR70" s="49"/>
      <c r="DFS70" s="46"/>
      <c r="DFT70" s="49"/>
      <c r="DFU70" s="50"/>
      <c r="DFW70" s="113"/>
      <c r="DFX70" s="113"/>
      <c r="DFY70" s="114"/>
      <c r="DGA70" s="115"/>
      <c r="DGB70" s="115"/>
      <c r="DGC70" s="46"/>
      <c r="DGD70" s="46"/>
      <c r="DGE70" s="46"/>
      <c r="DGF70" s="113"/>
      <c r="DGG70" s="116"/>
      <c r="DGH70" s="49"/>
      <c r="DGI70" s="46"/>
      <c r="DGJ70" s="49"/>
      <c r="DGK70" s="50"/>
      <c r="DGM70" s="113"/>
      <c r="DGN70" s="113"/>
      <c r="DGO70" s="114"/>
      <c r="DGQ70" s="115"/>
      <c r="DGR70" s="115"/>
      <c r="DGS70" s="46"/>
      <c r="DGT70" s="46"/>
      <c r="DGU70" s="46"/>
      <c r="DGV70" s="113"/>
      <c r="DGW70" s="116"/>
      <c r="DGX70" s="49"/>
      <c r="DGY70" s="46"/>
      <c r="DGZ70" s="49"/>
      <c r="DHA70" s="50"/>
      <c r="DHC70" s="113"/>
      <c r="DHD70" s="113"/>
      <c r="DHE70" s="114"/>
      <c r="DHG70" s="115"/>
      <c r="DHH70" s="115"/>
      <c r="DHI70" s="46"/>
      <c r="DHJ70" s="46"/>
      <c r="DHK70" s="46"/>
      <c r="DHL70" s="113"/>
      <c r="DHM70" s="116"/>
      <c r="DHN70" s="49"/>
      <c r="DHO70" s="46"/>
      <c r="DHP70" s="49"/>
      <c r="DHQ70" s="50"/>
      <c r="DHS70" s="113"/>
      <c r="DHT70" s="113"/>
      <c r="DHU70" s="114"/>
      <c r="DHW70" s="115"/>
      <c r="DHX70" s="115"/>
      <c r="DHY70" s="46"/>
      <c r="DHZ70" s="46"/>
      <c r="DIA70" s="46"/>
      <c r="DIB70" s="113"/>
      <c r="DIC70" s="116"/>
      <c r="DID70" s="49"/>
      <c r="DIE70" s="46"/>
      <c r="DIF70" s="49"/>
      <c r="DIG70" s="50"/>
      <c r="DII70" s="113"/>
      <c r="DIJ70" s="113"/>
      <c r="DIK70" s="114"/>
      <c r="DIM70" s="115"/>
      <c r="DIN70" s="115"/>
      <c r="DIO70" s="46"/>
      <c r="DIP70" s="46"/>
      <c r="DIQ70" s="46"/>
      <c r="DIR70" s="113"/>
      <c r="DIS70" s="116"/>
      <c r="DIT70" s="49"/>
      <c r="DIU70" s="46"/>
      <c r="DIV70" s="49"/>
      <c r="DIW70" s="50"/>
      <c r="DIY70" s="113"/>
      <c r="DIZ70" s="113"/>
      <c r="DJA70" s="114"/>
      <c r="DJC70" s="115"/>
      <c r="DJD70" s="115"/>
      <c r="DJE70" s="46"/>
      <c r="DJF70" s="46"/>
      <c r="DJG70" s="46"/>
      <c r="DJH70" s="113"/>
      <c r="DJI70" s="116"/>
      <c r="DJJ70" s="49"/>
      <c r="DJK70" s="46"/>
      <c r="DJL70" s="49"/>
      <c r="DJM70" s="50"/>
      <c r="DJO70" s="113"/>
      <c r="DJP70" s="113"/>
      <c r="DJQ70" s="114"/>
      <c r="DJS70" s="115"/>
      <c r="DJT70" s="115"/>
      <c r="DJU70" s="46"/>
      <c r="DJV70" s="46"/>
      <c r="DJW70" s="46"/>
      <c r="DJX70" s="113"/>
      <c r="DJY70" s="116"/>
      <c r="DJZ70" s="49"/>
      <c r="DKA70" s="46"/>
      <c r="DKB70" s="49"/>
      <c r="DKC70" s="50"/>
      <c r="DKE70" s="113"/>
      <c r="DKF70" s="113"/>
      <c r="DKG70" s="114"/>
      <c r="DKI70" s="115"/>
      <c r="DKJ70" s="115"/>
      <c r="DKK70" s="46"/>
      <c r="DKL70" s="46"/>
      <c r="DKM70" s="46"/>
      <c r="DKN70" s="113"/>
      <c r="DKO70" s="116"/>
      <c r="DKP70" s="49"/>
      <c r="DKQ70" s="46"/>
      <c r="DKR70" s="49"/>
      <c r="DKS70" s="50"/>
      <c r="DKU70" s="113"/>
      <c r="DKV70" s="113"/>
      <c r="DKW70" s="114"/>
      <c r="DKY70" s="115"/>
      <c r="DKZ70" s="115"/>
      <c r="DLA70" s="46"/>
      <c r="DLB70" s="46"/>
      <c r="DLC70" s="46"/>
      <c r="DLD70" s="113"/>
      <c r="DLE70" s="116"/>
      <c r="DLF70" s="49"/>
      <c r="DLG70" s="46"/>
      <c r="DLH70" s="49"/>
      <c r="DLI70" s="50"/>
      <c r="DLK70" s="113"/>
      <c r="DLL70" s="113"/>
      <c r="DLM70" s="114"/>
      <c r="DLO70" s="115"/>
      <c r="DLP70" s="115"/>
      <c r="DLQ70" s="46"/>
      <c r="DLR70" s="46"/>
      <c r="DLS70" s="46"/>
      <c r="DLT70" s="113"/>
      <c r="DLU70" s="116"/>
      <c r="DLV70" s="49"/>
      <c r="DLW70" s="46"/>
      <c r="DLX70" s="49"/>
      <c r="DLY70" s="50"/>
      <c r="DMA70" s="113"/>
      <c r="DMB70" s="113"/>
      <c r="DMC70" s="114"/>
      <c r="DME70" s="115"/>
      <c r="DMF70" s="115"/>
      <c r="DMG70" s="46"/>
      <c r="DMH70" s="46"/>
      <c r="DMI70" s="46"/>
      <c r="DMJ70" s="113"/>
      <c r="DMK70" s="116"/>
      <c r="DML70" s="49"/>
      <c r="DMM70" s="46"/>
      <c r="DMN70" s="49"/>
      <c r="DMO70" s="50"/>
      <c r="DMQ70" s="113"/>
      <c r="DMR70" s="113"/>
      <c r="DMS70" s="114"/>
      <c r="DMU70" s="115"/>
      <c r="DMV70" s="115"/>
      <c r="DMW70" s="46"/>
      <c r="DMX70" s="46"/>
      <c r="DMY70" s="46"/>
      <c r="DMZ70" s="113"/>
      <c r="DNA70" s="116"/>
      <c r="DNB70" s="49"/>
      <c r="DNC70" s="46"/>
      <c r="DND70" s="49"/>
      <c r="DNE70" s="50"/>
      <c r="DNG70" s="113"/>
      <c r="DNH70" s="113"/>
      <c r="DNI70" s="114"/>
      <c r="DNK70" s="115"/>
      <c r="DNL70" s="115"/>
      <c r="DNM70" s="46"/>
      <c r="DNN70" s="46"/>
      <c r="DNO70" s="46"/>
      <c r="DNP70" s="113"/>
      <c r="DNQ70" s="116"/>
      <c r="DNR70" s="49"/>
      <c r="DNS70" s="46"/>
      <c r="DNT70" s="49"/>
      <c r="DNU70" s="50"/>
      <c r="DNW70" s="113"/>
      <c r="DNX70" s="113"/>
      <c r="DNY70" s="114"/>
      <c r="DOA70" s="115"/>
      <c r="DOB70" s="115"/>
      <c r="DOC70" s="46"/>
      <c r="DOD70" s="46"/>
      <c r="DOE70" s="46"/>
      <c r="DOF70" s="113"/>
      <c r="DOG70" s="116"/>
      <c r="DOH70" s="49"/>
      <c r="DOI70" s="46"/>
      <c r="DOJ70" s="49"/>
      <c r="DOK70" s="50"/>
      <c r="DOM70" s="113"/>
      <c r="DON70" s="113"/>
      <c r="DOO70" s="114"/>
      <c r="DOQ70" s="115"/>
      <c r="DOR70" s="115"/>
      <c r="DOS70" s="46"/>
      <c r="DOT70" s="46"/>
      <c r="DOU70" s="46"/>
      <c r="DOV70" s="113"/>
      <c r="DOW70" s="116"/>
      <c r="DOX70" s="49"/>
      <c r="DOY70" s="46"/>
      <c r="DOZ70" s="49"/>
      <c r="DPA70" s="50"/>
      <c r="DPC70" s="113"/>
      <c r="DPD70" s="113"/>
      <c r="DPE70" s="114"/>
      <c r="DPG70" s="115"/>
      <c r="DPH70" s="115"/>
      <c r="DPI70" s="46"/>
      <c r="DPJ70" s="46"/>
      <c r="DPK70" s="46"/>
      <c r="DPL70" s="113"/>
      <c r="DPM70" s="116"/>
      <c r="DPN70" s="49"/>
      <c r="DPO70" s="46"/>
      <c r="DPP70" s="49"/>
      <c r="DPQ70" s="50"/>
      <c r="DPS70" s="113"/>
      <c r="DPT70" s="113"/>
      <c r="DPU70" s="114"/>
      <c r="DPW70" s="115"/>
      <c r="DPX70" s="115"/>
      <c r="DPY70" s="46"/>
      <c r="DPZ70" s="46"/>
      <c r="DQA70" s="46"/>
      <c r="DQB70" s="113"/>
      <c r="DQC70" s="116"/>
      <c r="DQD70" s="49"/>
      <c r="DQE70" s="46"/>
      <c r="DQF70" s="49"/>
      <c r="DQG70" s="50"/>
      <c r="DQI70" s="113"/>
      <c r="DQJ70" s="113"/>
      <c r="DQK70" s="114"/>
      <c r="DQM70" s="115"/>
      <c r="DQN70" s="115"/>
      <c r="DQO70" s="46"/>
      <c r="DQP70" s="46"/>
      <c r="DQQ70" s="46"/>
      <c r="DQR70" s="113"/>
      <c r="DQS70" s="116"/>
      <c r="DQT70" s="49"/>
      <c r="DQU70" s="46"/>
      <c r="DQV70" s="49"/>
      <c r="DQW70" s="50"/>
      <c r="DQY70" s="113"/>
      <c r="DQZ70" s="113"/>
      <c r="DRA70" s="114"/>
      <c r="DRC70" s="115"/>
      <c r="DRD70" s="115"/>
      <c r="DRE70" s="46"/>
      <c r="DRF70" s="46"/>
      <c r="DRG70" s="46"/>
      <c r="DRH70" s="113"/>
      <c r="DRI70" s="116"/>
      <c r="DRJ70" s="49"/>
      <c r="DRK70" s="46"/>
      <c r="DRL70" s="49"/>
      <c r="DRM70" s="50"/>
      <c r="DRO70" s="113"/>
      <c r="DRP70" s="113"/>
      <c r="DRQ70" s="114"/>
      <c r="DRS70" s="115"/>
      <c r="DRT70" s="115"/>
      <c r="DRU70" s="46"/>
      <c r="DRV70" s="46"/>
      <c r="DRW70" s="46"/>
      <c r="DRX70" s="113"/>
      <c r="DRY70" s="116"/>
      <c r="DRZ70" s="49"/>
      <c r="DSA70" s="46"/>
      <c r="DSB70" s="49"/>
      <c r="DSC70" s="50"/>
      <c r="DSE70" s="113"/>
      <c r="DSF70" s="113"/>
      <c r="DSG70" s="114"/>
      <c r="DSI70" s="115"/>
      <c r="DSJ70" s="115"/>
      <c r="DSK70" s="46"/>
      <c r="DSL70" s="46"/>
      <c r="DSM70" s="46"/>
      <c r="DSN70" s="113"/>
      <c r="DSO70" s="116"/>
      <c r="DSP70" s="49"/>
      <c r="DSQ70" s="46"/>
      <c r="DSR70" s="49"/>
      <c r="DSS70" s="50"/>
      <c r="DSU70" s="113"/>
      <c r="DSV70" s="113"/>
      <c r="DSW70" s="114"/>
      <c r="DSY70" s="115"/>
      <c r="DSZ70" s="115"/>
      <c r="DTA70" s="46"/>
      <c r="DTB70" s="46"/>
      <c r="DTC70" s="46"/>
      <c r="DTD70" s="113"/>
      <c r="DTE70" s="116"/>
      <c r="DTF70" s="49"/>
      <c r="DTG70" s="46"/>
      <c r="DTH70" s="49"/>
      <c r="DTI70" s="50"/>
      <c r="DTK70" s="113"/>
      <c r="DTL70" s="113"/>
      <c r="DTM70" s="114"/>
      <c r="DTO70" s="115"/>
      <c r="DTP70" s="115"/>
      <c r="DTQ70" s="46"/>
      <c r="DTR70" s="46"/>
      <c r="DTS70" s="46"/>
      <c r="DTT70" s="113"/>
      <c r="DTU70" s="116"/>
      <c r="DTV70" s="49"/>
      <c r="DTW70" s="46"/>
      <c r="DTX70" s="49"/>
      <c r="DTY70" s="50"/>
      <c r="DUA70" s="113"/>
      <c r="DUB70" s="113"/>
      <c r="DUC70" s="114"/>
      <c r="DUE70" s="115"/>
      <c r="DUF70" s="115"/>
      <c r="DUG70" s="46"/>
      <c r="DUH70" s="46"/>
      <c r="DUI70" s="46"/>
      <c r="DUJ70" s="113"/>
      <c r="DUK70" s="116"/>
      <c r="DUL70" s="49"/>
      <c r="DUM70" s="46"/>
      <c r="DUN70" s="49"/>
      <c r="DUO70" s="50"/>
      <c r="DUQ70" s="113"/>
      <c r="DUR70" s="113"/>
      <c r="DUS70" s="114"/>
      <c r="DUU70" s="115"/>
      <c r="DUV70" s="115"/>
      <c r="DUW70" s="46"/>
      <c r="DUX70" s="46"/>
      <c r="DUY70" s="46"/>
      <c r="DUZ70" s="113"/>
      <c r="DVA70" s="116"/>
      <c r="DVB70" s="49"/>
      <c r="DVC70" s="46"/>
      <c r="DVD70" s="49"/>
      <c r="DVE70" s="50"/>
      <c r="DVG70" s="113"/>
      <c r="DVH70" s="113"/>
      <c r="DVI70" s="114"/>
      <c r="DVK70" s="115"/>
      <c r="DVL70" s="115"/>
      <c r="DVM70" s="46"/>
      <c r="DVN70" s="46"/>
      <c r="DVO70" s="46"/>
      <c r="DVP70" s="113"/>
      <c r="DVQ70" s="116"/>
      <c r="DVR70" s="49"/>
      <c r="DVS70" s="46"/>
      <c r="DVT70" s="49"/>
      <c r="DVU70" s="50"/>
      <c r="DVW70" s="113"/>
      <c r="DVX70" s="113"/>
      <c r="DVY70" s="114"/>
      <c r="DWA70" s="115"/>
      <c r="DWB70" s="115"/>
      <c r="DWC70" s="46"/>
      <c r="DWD70" s="46"/>
      <c r="DWE70" s="46"/>
      <c r="DWF70" s="113"/>
      <c r="DWG70" s="116"/>
      <c r="DWH70" s="49"/>
      <c r="DWI70" s="46"/>
      <c r="DWJ70" s="49"/>
      <c r="DWK70" s="50"/>
      <c r="DWM70" s="113"/>
      <c r="DWN70" s="113"/>
      <c r="DWO70" s="114"/>
      <c r="DWQ70" s="115"/>
      <c r="DWR70" s="115"/>
      <c r="DWS70" s="46"/>
      <c r="DWT70" s="46"/>
      <c r="DWU70" s="46"/>
      <c r="DWV70" s="113"/>
      <c r="DWW70" s="116"/>
      <c r="DWX70" s="49"/>
      <c r="DWY70" s="46"/>
      <c r="DWZ70" s="49"/>
      <c r="DXA70" s="50"/>
      <c r="DXC70" s="113"/>
      <c r="DXD70" s="113"/>
      <c r="DXE70" s="114"/>
      <c r="DXG70" s="115"/>
      <c r="DXH70" s="115"/>
      <c r="DXI70" s="46"/>
      <c r="DXJ70" s="46"/>
      <c r="DXK70" s="46"/>
      <c r="DXL70" s="113"/>
      <c r="DXM70" s="116"/>
      <c r="DXN70" s="49"/>
      <c r="DXO70" s="46"/>
      <c r="DXP70" s="49"/>
      <c r="DXQ70" s="50"/>
      <c r="DXS70" s="113"/>
      <c r="DXT70" s="113"/>
      <c r="DXU70" s="114"/>
      <c r="DXW70" s="115"/>
      <c r="DXX70" s="115"/>
      <c r="DXY70" s="46"/>
      <c r="DXZ70" s="46"/>
      <c r="DYA70" s="46"/>
      <c r="DYB70" s="113"/>
      <c r="DYC70" s="116"/>
      <c r="DYD70" s="49"/>
      <c r="DYE70" s="46"/>
      <c r="DYF70" s="49"/>
      <c r="DYG70" s="50"/>
      <c r="DYI70" s="113"/>
      <c r="DYJ70" s="113"/>
      <c r="DYK70" s="114"/>
      <c r="DYM70" s="115"/>
      <c r="DYN70" s="115"/>
      <c r="DYO70" s="46"/>
      <c r="DYP70" s="46"/>
      <c r="DYQ70" s="46"/>
      <c r="DYR70" s="113"/>
      <c r="DYS70" s="116"/>
      <c r="DYT70" s="49"/>
      <c r="DYU70" s="46"/>
      <c r="DYV70" s="49"/>
      <c r="DYW70" s="50"/>
      <c r="DYY70" s="113"/>
      <c r="DYZ70" s="113"/>
      <c r="DZA70" s="114"/>
      <c r="DZC70" s="115"/>
      <c r="DZD70" s="115"/>
      <c r="DZE70" s="46"/>
      <c r="DZF70" s="46"/>
      <c r="DZG70" s="46"/>
      <c r="DZH70" s="113"/>
      <c r="DZI70" s="116"/>
      <c r="DZJ70" s="49"/>
      <c r="DZK70" s="46"/>
      <c r="DZL70" s="49"/>
      <c r="DZM70" s="50"/>
      <c r="DZO70" s="113"/>
      <c r="DZP70" s="113"/>
      <c r="DZQ70" s="114"/>
      <c r="DZS70" s="115"/>
      <c r="DZT70" s="115"/>
      <c r="DZU70" s="46"/>
      <c r="DZV70" s="46"/>
      <c r="DZW70" s="46"/>
      <c r="DZX70" s="113"/>
      <c r="DZY70" s="116"/>
      <c r="DZZ70" s="49"/>
      <c r="EAA70" s="46"/>
      <c r="EAB70" s="49"/>
      <c r="EAC70" s="50"/>
      <c r="EAE70" s="113"/>
      <c r="EAF70" s="113"/>
      <c r="EAG70" s="114"/>
      <c r="EAI70" s="115"/>
      <c r="EAJ70" s="115"/>
      <c r="EAK70" s="46"/>
      <c r="EAL70" s="46"/>
      <c r="EAM70" s="46"/>
      <c r="EAN70" s="113"/>
      <c r="EAO70" s="116"/>
      <c r="EAP70" s="49"/>
      <c r="EAQ70" s="46"/>
      <c r="EAR70" s="49"/>
      <c r="EAS70" s="50"/>
      <c r="EAU70" s="113"/>
      <c r="EAV70" s="113"/>
      <c r="EAW70" s="114"/>
      <c r="EAY70" s="115"/>
      <c r="EAZ70" s="115"/>
      <c r="EBA70" s="46"/>
      <c r="EBB70" s="46"/>
      <c r="EBC70" s="46"/>
      <c r="EBD70" s="113"/>
      <c r="EBE70" s="116"/>
      <c r="EBF70" s="49"/>
      <c r="EBG70" s="46"/>
      <c r="EBH70" s="49"/>
      <c r="EBI70" s="50"/>
      <c r="EBK70" s="113"/>
      <c r="EBL70" s="113"/>
      <c r="EBM70" s="114"/>
      <c r="EBO70" s="115"/>
      <c r="EBP70" s="115"/>
      <c r="EBQ70" s="46"/>
      <c r="EBR70" s="46"/>
      <c r="EBS70" s="46"/>
      <c r="EBT70" s="113"/>
      <c r="EBU70" s="116"/>
      <c r="EBV70" s="49"/>
      <c r="EBW70" s="46"/>
      <c r="EBX70" s="49"/>
      <c r="EBY70" s="50"/>
      <c r="ECA70" s="113"/>
      <c r="ECB70" s="113"/>
      <c r="ECC70" s="114"/>
      <c r="ECE70" s="115"/>
      <c r="ECF70" s="115"/>
      <c r="ECG70" s="46"/>
      <c r="ECH70" s="46"/>
      <c r="ECI70" s="46"/>
      <c r="ECJ70" s="113"/>
      <c r="ECK70" s="116"/>
      <c r="ECL70" s="49"/>
      <c r="ECM70" s="46"/>
      <c r="ECN70" s="49"/>
      <c r="ECO70" s="50"/>
      <c r="ECQ70" s="113"/>
      <c r="ECR70" s="113"/>
      <c r="ECS70" s="114"/>
      <c r="ECU70" s="115"/>
      <c r="ECV70" s="115"/>
      <c r="ECW70" s="46"/>
      <c r="ECX70" s="46"/>
      <c r="ECY70" s="46"/>
      <c r="ECZ70" s="113"/>
      <c r="EDA70" s="116"/>
      <c r="EDB70" s="49"/>
      <c r="EDC70" s="46"/>
      <c r="EDD70" s="49"/>
      <c r="EDE70" s="50"/>
      <c r="EDG70" s="113"/>
      <c r="EDH70" s="113"/>
      <c r="EDI70" s="114"/>
      <c r="EDK70" s="115"/>
      <c r="EDL70" s="115"/>
      <c r="EDM70" s="46"/>
      <c r="EDN70" s="46"/>
      <c r="EDO70" s="46"/>
      <c r="EDP70" s="113"/>
      <c r="EDQ70" s="116"/>
      <c r="EDR70" s="49"/>
      <c r="EDS70" s="46"/>
      <c r="EDT70" s="49"/>
      <c r="EDU70" s="50"/>
      <c r="EDW70" s="113"/>
      <c r="EDX70" s="113"/>
      <c r="EDY70" s="114"/>
      <c r="EEA70" s="115"/>
      <c r="EEB70" s="115"/>
      <c r="EEC70" s="46"/>
      <c r="EED70" s="46"/>
      <c r="EEE70" s="46"/>
      <c r="EEF70" s="113"/>
      <c r="EEG70" s="116"/>
      <c r="EEH70" s="49"/>
      <c r="EEI70" s="46"/>
      <c r="EEJ70" s="49"/>
      <c r="EEK70" s="50"/>
      <c r="EEM70" s="113"/>
      <c r="EEN70" s="113"/>
      <c r="EEO70" s="114"/>
      <c r="EEQ70" s="115"/>
      <c r="EER70" s="115"/>
      <c r="EES70" s="46"/>
      <c r="EET70" s="46"/>
      <c r="EEU70" s="46"/>
      <c r="EEV70" s="113"/>
      <c r="EEW70" s="116"/>
      <c r="EEX70" s="49"/>
      <c r="EEY70" s="46"/>
      <c r="EEZ70" s="49"/>
      <c r="EFA70" s="50"/>
      <c r="EFC70" s="113"/>
      <c r="EFD70" s="113"/>
      <c r="EFE70" s="114"/>
      <c r="EFG70" s="115"/>
      <c r="EFH70" s="115"/>
      <c r="EFI70" s="46"/>
      <c r="EFJ70" s="46"/>
      <c r="EFK70" s="46"/>
      <c r="EFL70" s="113"/>
      <c r="EFM70" s="116"/>
      <c r="EFN70" s="49"/>
      <c r="EFO70" s="46"/>
      <c r="EFP70" s="49"/>
      <c r="EFQ70" s="50"/>
      <c r="EFS70" s="113"/>
      <c r="EFT70" s="113"/>
      <c r="EFU70" s="114"/>
      <c r="EFW70" s="115"/>
      <c r="EFX70" s="115"/>
      <c r="EFY70" s="46"/>
      <c r="EFZ70" s="46"/>
      <c r="EGA70" s="46"/>
      <c r="EGB70" s="113"/>
      <c r="EGC70" s="116"/>
      <c r="EGD70" s="49"/>
      <c r="EGE70" s="46"/>
      <c r="EGF70" s="49"/>
      <c r="EGG70" s="50"/>
      <c r="EGI70" s="113"/>
      <c r="EGJ70" s="113"/>
      <c r="EGK70" s="114"/>
      <c r="EGM70" s="115"/>
      <c r="EGN70" s="115"/>
      <c r="EGO70" s="46"/>
      <c r="EGP70" s="46"/>
      <c r="EGQ70" s="46"/>
      <c r="EGR70" s="113"/>
      <c r="EGS70" s="116"/>
      <c r="EGT70" s="49"/>
      <c r="EGU70" s="46"/>
      <c r="EGV70" s="49"/>
      <c r="EGW70" s="50"/>
      <c r="EGY70" s="113"/>
      <c r="EGZ70" s="113"/>
      <c r="EHA70" s="114"/>
      <c r="EHC70" s="115"/>
      <c r="EHD70" s="115"/>
      <c r="EHE70" s="46"/>
      <c r="EHF70" s="46"/>
      <c r="EHG70" s="46"/>
      <c r="EHH70" s="113"/>
      <c r="EHI70" s="116"/>
      <c r="EHJ70" s="49"/>
      <c r="EHK70" s="46"/>
      <c r="EHL70" s="49"/>
      <c r="EHM70" s="50"/>
      <c r="EHO70" s="113"/>
      <c r="EHP70" s="113"/>
      <c r="EHQ70" s="114"/>
      <c r="EHS70" s="115"/>
      <c r="EHT70" s="115"/>
      <c r="EHU70" s="46"/>
      <c r="EHV70" s="46"/>
      <c r="EHW70" s="46"/>
      <c r="EHX70" s="113"/>
      <c r="EHY70" s="116"/>
      <c r="EHZ70" s="49"/>
      <c r="EIA70" s="46"/>
      <c r="EIB70" s="49"/>
      <c r="EIC70" s="50"/>
      <c r="EIE70" s="113"/>
      <c r="EIF70" s="113"/>
      <c r="EIG70" s="114"/>
      <c r="EII70" s="115"/>
      <c r="EIJ70" s="115"/>
      <c r="EIK70" s="46"/>
      <c r="EIL70" s="46"/>
      <c r="EIM70" s="46"/>
      <c r="EIN70" s="113"/>
      <c r="EIO70" s="116"/>
      <c r="EIP70" s="49"/>
      <c r="EIQ70" s="46"/>
      <c r="EIR70" s="49"/>
      <c r="EIS70" s="50"/>
      <c r="EIU70" s="113"/>
      <c r="EIV70" s="113"/>
      <c r="EIW70" s="114"/>
      <c r="EIY70" s="115"/>
      <c r="EIZ70" s="115"/>
      <c r="EJA70" s="46"/>
      <c r="EJB70" s="46"/>
      <c r="EJC70" s="46"/>
      <c r="EJD70" s="113"/>
      <c r="EJE70" s="116"/>
      <c r="EJF70" s="49"/>
      <c r="EJG70" s="46"/>
      <c r="EJH70" s="49"/>
      <c r="EJI70" s="50"/>
      <c r="EJK70" s="113"/>
      <c r="EJL70" s="113"/>
      <c r="EJM70" s="114"/>
      <c r="EJO70" s="115"/>
      <c r="EJP70" s="115"/>
      <c r="EJQ70" s="46"/>
      <c r="EJR70" s="46"/>
      <c r="EJS70" s="46"/>
      <c r="EJT70" s="113"/>
      <c r="EJU70" s="116"/>
      <c r="EJV70" s="49"/>
      <c r="EJW70" s="46"/>
      <c r="EJX70" s="49"/>
      <c r="EJY70" s="50"/>
      <c r="EKA70" s="113"/>
      <c r="EKB70" s="113"/>
      <c r="EKC70" s="114"/>
      <c r="EKE70" s="115"/>
      <c r="EKF70" s="115"/>
      <c r="EKG70" s="46"/>
      <c r="EKH70" s="46"/>
      <c r="EKI70" s="46"/>
      <c r="EKJ70" s="113"/>
      <c r="EKK70" s="116"/>
      <c r="EKL70" s="49"/>
      <c r="EKM70" s="46"/>
      <c r="EKN70" s="49"/>
      <c r="EKO70" s="50"/>
      <c r="EKQ70" s="113"/>
      <c r="EKR70" s="113"/>
      <c r="EKS70" s="114"/>
      <c r="EKU70" s="115"/>
      <c r="EKV70" s="115"/>
      <c r="EKW70" s="46"/>
      <c r="EKX70" s="46"/>
      <c r="EKY70" s="46"/>
      <c r="EKZ70" s="113"/>
      <c r="ELA70" s="116"/>
      <c r="ELB70" s="49"/>
      <c r="ELC70" s="46"/>
      <c r="ELD70" s="49"/>
      <c r="ELE70" s="50"/>
      <c r="ELG70" s="113"/>
      <c r="ELH70" s="113"/>
      <c r="ELI70" s="114"/>
      <c r="ELK70" s="115"/>
      <c r="ELL70" s="115"/>
      <c r="ELM70" s="46"/>
      <c r="ELN70" s="46"/>
      <c r="ELO70" s="46"/>
      <c r="ELP70" s="113"/>
      <c r="ELQ70" s="116"/>
      <c r="ELR70" s="49"/>
      <c r="ELS70" s="46"/>
      <c r="ELT70" s="49"/>
      <c r="ELU70" s="50"/>
      <c r="ELW70" s="113"/>
      <c r="ELX70" s="113"/>
      <c r="ELY70" s="114"/>
      <c r="EMA70" s="115"/>
      <c r="EMB70" s="115"/>
      <c r="EMC70" s="46"/>
      <c r="EMD70" s="46"/>
      <c r="EME70" s="46"/>
      <c r="EMF70" s="113"/>
      <c r="EMG70" s="116"/>
      <c r="EMH70" s="49"/>
      <c r="EMI70" s="46"/>
      <c r="EMJ70" s="49"/>
      <c r="EMK70" s="50"/>
      <c r="EMM70" s="113"/>
      <c r="EMN70" s="113"/>
      <c r="EMO70" s="114"/>
      <c r="EMQ70" s="115"/>
      <c r="EMR70" s="115"/>
      <c r="EMS70" s="46"/>
      <c r="EMT70" s="46"/>
      <c r="EMU70" s="46"/>
      <c r="EMV70" s="113"/>
      <c r="EMW70" s="116"/>
      <c r="EMX70" s="49"/>
      <c r="EMY70" s="46"/>
      <c r="EMZ70" s="49"/>
      <c r="ENA70" s="50"/>
      <c r="ENC70" s="113"/>
      <c r="END70" s="113"/>
      <c r="ENE70" s="114"/>
      <c r="ENG70" s="115"/>
      <c r="ENH70" s="115"/>
      <c r="ENI70" s="46"/>
      <c r="ENJ70" s="46"/>
      <c r="ENK70" s="46"/>
      <c r="ENL70" s="113"/>
      <c r="ENM70" s="116"/>
      <c r="ENN70" s="49"/>
      <c r="ENO70" s="46"/>
      <c r="ENP70" s="49"/>
      <c r="ENQ70" s="50"/>
      <c r="ENS70" s="113"/>
      <c r="ENT70" s="113"/>
      <c r="ENU70" s="114"/>
      <c r="ENW70" s="115"/>
      <c r="ENX70" s="115"/>
      <c r="ENY70" s="46"/>
      <c r="ENZ70" s="46"/>
      <c r="EOA70" s="46"/>
      <c r="EOB70" s="113"/>
      <c r="EOC70" s="116"/>
      <c r="EOD70" s="49"/>
      <c r="EOE70" s="46"/>
      <c r="EOF70" s="49"/>
      <c r="EOG70" s="50"/>
      <c r="EOI70" s="113"/>
      <c r="EOJ70" s="113"/>
      <c r="EOK70" s="114"/>
      <c r="EOM70" s="115"/>
      <c r="EON70" s="115"/>
      <c r="EOO70" s="46"/>
      <c r="EOP70" s="46"/>
      <c r="EOQ70" s="46"/>
      <c r="EOR70" s="113"/>
      <c r="EOS70" s="116"/>
      <c r="EOT70" s="49"/>
      <c r="EOU70" s="46"/>
      <c r="EOV70" s="49"/>
      <c r="EOW70" s="50"/>
      <c r="EOY70" s="113"/>
      <c r="EOZ70" s="113"/>
      <c r="EPA70" s="114"/>
      <c r="EPC70" s="115"/>
      <c r="EPD70" s="115"/>
      <c r="EPE70" s="46"/>
      <c r="EPF70" s="46"/>
      <c r="EPG70" s="46"/>
      <c r="EPH70" s="113"/>
      <c r="EPI70" s="116"/>
      <c r="EPJ70" s="49"/>
      <c r="EPK70" s="46"/>
      <c r="EPL70" s="49"/>
      <c r="EPM70" s="50"/>
      <c r="EPO70" s="113"/>
      <c r="EPP70" s="113"/>
      <c r="EPQ70" s="114"/>
      <c r="EPS70" s="115"/>
      <c r="EPT70" s="115"/>
      <c r="EPU70" s="46"/>
      <c r="EPV70" s="46"/>
      <c r="EPW70" s="46"/>
      <c r="EPX70" s="113"/>
      <c r="EPY70" s="116"/>
      <c r="EPZ70" s="49"/>
      <c r="EQA70" s="46"/>
      <c r="EQB70" s="49"/>
      <c r="EQC70" s="50"/>
      <c r="EQE70" s="113"/>
      <c r="EQF70" s="113"/>
      <c r="EQG70" s="114"/>
      <c r="EQI70" s="115"/>
      <c r="EQJ70" s="115"/>
      <c r="EQK70" s="46"/>
      <c r="EQL70" s="46"/>
      <c r="EQM70" s="46"/>
      <c r="EQN70" s="113"/>
      <c r="EQO70" s="116"/>
      <c r="EQP70" s="49"/>
      <c r="EQQ70" s="46"/>
      <c r="EQR70" s="49"/>
      <c r="EQS70" s="50"/>
      <c r="EQU70" s="113"/>
      <c r="EQV70" s="113"/>
      <c r="EQW70" s="114"/>
      <c r="EQY70" s="115"/>
      <c r="EQZ70" s="115"/>
      <c r="ERA70" s="46"/>
      <c r="ERB70" s="46"/>
      <c r="ERC70" s="46"/>
      <c r="ERD70" s="113"/>
      <c r="ERE70" s="116"/>
      <c r="ERF70" s="49"/>
      <c r="ERG70" s="46"/>
      <c r="ERH70" s="49"/>
      <c r="ERI70" s="50"/>
      <c r="ERK70" s="113"/>
      <c r="ERL70" s="113"/>
      <c r="ERM70" s="114"/>
      <c r="ERO70" s="115"/>
      <c r="ERP70" s="115"/>
      <c r="ERQ70" s="46"/>
      <c r="ERR70" s="46"/>
      <c r="ERS70" s="46"/>
      <c r="ERT70" s="113"/>
      <c r="ERU70" s="116"/>
      <c r="ERV70" s="49"/>
      <c r="ERW70" s="46"/>
      <c r="ERX70" s="49"/>
      <c r="ERY70" s="50"/>
      <c r="ESA70" s="113"/>
      <c r="ESB70" s="113"/>
      <c r="ESC70" s="114"/>
      <c r="ESE70" s="115"/>
      <c r="ESF70" s="115"/>
      <c r="ESG70" s="46"/>
      <c r="ESH70" s="46"/>
      <c r="ESI70" s="46"/>
      <c r="ESJ70" s="113"/>
      <c r="ESK70" s="116"/>
      <c r="ESL70" s="49"/>
      <c r="ESM70" s="46"/>
      <c r="ESN70" s="49"/>
      <c r="ESO70" s="50"/>
      <c r="ESQ70" s="113"/>
      <c r="ESR70" s="113"/>
      <c r="ESS70" s="114"/>
      <c r="ESU70" s="115"/>
      <c r="ESV70" s="115"/>
      <c r="ESW70" s="46"/>
      <c r="ESX70" s="46"/>
      <c r="ESY70" s="46"/>
      <c r="ESZ70" s="113"/>
      <c r="ETA70" s="116"/>
      <c r="ETB70" s="49"/>
      <c r="ETC70" s="46"/>
      <c r="ETD70" s="49"/>
      <c r="ETE70" s="50"/>
      <c r="ETG70" s="113"/>
      <c r="ETH70" s="113"/>
      <c r="ETI70" s="114"/>
      <c r="ETK70" s="115"/>
      <c r="ETL70" s="115"/>
      <c r="ETM70" s="46"/>
      <c r="ETN70" s="46"/>
      <c r="ETO70" s="46"/>
      <c r="ETP70" s="113"/>
      <c r="ETQ70" s="116"/>
      <c r="ETR70" s="49"/>
      <c r="ETS70" s="46"/>
      <c r="ETT70" s="49"/>
      <c r="ETU70" s="50"/>
      <c r="ETW70" s="113"/>
      <c r="ETX70" s="113"/>
      <c r="ETY70" s="114"/>
      <c r="EUA70" s="115"/>
      <c r="EUB70" s="115"/>
      <c r="EUC70" s="46"/>
      <c r="EUD70" s="46"/>
      <c r="EUE70" s="46"/>
      <c r="EUF70" s="113"/>
      <c r="EUG70" s="116"/>
      <c r="EUH70" s="49"/>
      <c r="EUI70" s="46"/>
      <c r="EUJ70" s="49"/>
      <c r="EUK70" s="50"/>
      <c r="EUM70" s="113"/>
      <c r="EUN70" s="113"/>
      <c r="EUO70" s="114"/>
      <c r="EUQ70" s="115"/>
      <c r="EUR70" s="115"/>
      <c r="EUS70" s="46"/>
      <c r="EUT70" s="46"/>
      <c r="EUU70" s="46"/>
      <c r="EUV70" s="113"/>
      <c r="EUW70" s="116"/>
      <c r="EUX70" s="49"/>
      <c r="EUY70" s="46"/>
      <c r="EUZ70" s="49"/>
      <c r="EVA70" s="50"/>
      <c r="EVC70" s="113"/>
      <c r="EVD70" s="113"/>
      <c r="EVE70" s="114"/>
      <c r="EVG70" s="115"/>
      <c r="EVH70" s="115"/>
      <c r="EVI70" s="46"/>
      <c r="EVJ70" s="46"/>
      <c r="EVK70" s="46"/>
      <c r="EVL70" s="113"/>
      <c r="EVM70" s="116"/>
      <c r="EVN70" s="49"/>
      <c r="EVO70" s="46"/>
      <c r="EVP70" s="49"/>
      <c r="EVQ70" s="50"/>
      <c r="EVS70" s="113"/>
      <c r="EVT70" s="113"/>
      <c r="EVU70" s="114"/>
      <c r="EVW70" s="115"/>
      <c r="EVX70" s="115"/>
      <c r="EVY70" s="46"/>
      <c r="EVZ70" s="46"/>
      <c r="EWA70" s="46"/>
      <c r="EWB70" s="113"/>
      <c r="EWC70" s="116"/>
      <c r="EWD70" s="49"/>
      <c r="EWE70" s="46"/>
      <c r="EWF70" s="49"/>
      <c r="EWG70" s="50"/>
      <c r="EWI70" s="113"/>
      <c r="EWJ70" s="113"/>
      <c r="EWK70" s="114"/>
      <c r="EWM70" s="115"/>
      <c r="EWN70" s="115"/>
      <c r="EWO70" s="46"/>
      <c r="EWP70" s="46"/>
      <c r="EWQ70" s="46"/>
      <c r="EWR70" s="113"/>
      <c r="EWS70" s="116"/>
      <c r="EWT70" s="49"/>
      <c r="EWU70" s="46"/>
      <c r="EWV70" s="49"/>
      <c r="EWW70" s="50"/>
      <c r="EWY70" s="113"/>
      <c r="EWZ70" s="113"/>
      <c r="EXA70" s="114"/>
      <c r="EXC70" s="115"/>
      <c r="EXD70" s="115"/>
      <c r="EXE70" s="46"/>
      <c r="EXF70" s="46"/>
      <c r="EXG70" s="46"/>
      <c r="EXH70" s="113"/>
      <c r="EXI70" s="116"/>
      <c r="EXJ70" s="49"/>
      <c r="EXK70" s="46"/>
      <c r="EXL70" s="49"/>
      <c r="EXM70" s="50"/>
      <c r="EXO70" s="113"/>
      <c r="EXP70" s="113"/>
      <c r="EXQ70" s="114"/>
      <c r="EXS70" s="115"/>
      <c r="EXT70" s="115"/>
      <c r="EXU70" s="46"/>
      <c r="EXV70" s="46"/>
      <c r="EXW70" s="46"/>
      <c r="EXX70" s="113"/>
      <c r="EXY70" s="116"/>
      <c r="EXZ70" s="49"/>
      <c r="EYA70" s="46"/>
      <c r="EYB70" s="49"/>
      <c r="EYC70" s="50"/>
      <c r="EYE70" s="113"/>
      <c r="EYF70" s="113"/>
      <c r="EYG70" s="114"/>
      <c r="EYI70" s="115"/>
      <c r="EYJ70" s="115"/>
      <c r="EYK70" s="46"/>
      <c r="EYL70" s="46"/>
      <c r="EYM70" s="46"/>
      <c r="EYN70" s="113"/>
      <c r="EYO70" s="116"/>
      <c r="EYP70" s="49"/>
      <c r="EYQ70" s="46"/>
      <c r="EYR70" s="49"/>
      <c r="EYS70" s="50"/>
      <c r="EYU70" s="113"/>
      <c r="EYV70" s="113"/>
      <c r="EYW70" s="114"/>
      <c r="EYY70" s="115"/>
      <c r="EYZ70" s="115"/>
      <c r="EZA70" s="46"/>
      <c r="EZB70" s="46"/>
      <c r="EZC70" s="46"/>
      <c r="EZD70" s="113"/>
      <c r="EZE70" s="116"/>
      <c r="EZF70" s="49"/>
      <c r="EZG70" s="46"/>
      <c r="EZH70" s="49"/>
      <c r="EZI70" s="50"/>
      <c r="EZK70" s="113"/>
      <c r="EZL70" s="113"/>
      <c r="EZM70" s="114"/>
      <c r="EZO70" s="115"/>
      <c r="EZP70" s="115"/>
      <c r="EZQ70" s="46"/>
      <c r="EZR70" s="46"/>
      <c r="EZS70" s="46"/>
      <c r="EZT70" s="113"/>
      <c r="EZU70" s="116"/>
      <c r="EZV70" s="49"/>
      <c r="EZW70" s="46"/>
      <c r="EZX70" s="49"/>
      <c r="EZY70" s="50"/>
      <c r="FAA70" s="113"/>
      <c r="FAB70" s="113"/>
      <c r="FAC70" s="114"/>
      <c r="FAE70" s="115"/>
      <c r="FAF70" s="115"/>
      <c r="FAG70" s="46"/>
      <c r="FAH70" s="46"/>
      <c r="FAI70" s="46"/>
      <c r="FAJ70" s="113"/>
      <c r="FAK70" s="116"/>
      <c r="FAL70" s="49"/>
      <c r="FAM70" s="46"/>
      <c r="FAN70" s="49"/>
      <c r="FAO70" s="50"/>
      <c r="FAQ70" s="113"/>
      <c r="FAR70" s="113"/>
      <c r="FAS70" s="114"/>
      <c r="FAU70" s="115"/>
      <c r="FAV70" s="115"/>
      <c r="FAW70" s="46"/>
      <c r="FAX70" s="46"/>
      <c r="FAY70" s="46"/>
      <c r="FAZ70" s="113"/>
      <c r="FBA70" s="116"/>
      <c r="FBB70" s="49"/>
      <c r="FBC70" s="46"/>
      <c r="FBD70" s="49"/>
      <c r="FBE70" s="50"/>
      <c r="FBG70" s="113"/>
      <c r="FBH70" s="113"/>
      <c r="FBI70" s="114"/>
      <c r="FBK70" s="115"/>
      <c r="FBL70" s="115"/>
      <c r="FBM70" s="46"/>
      <c r="FBN70" s="46"/>
      <c r="FBO70" s="46"/>
      <c r="FBP70" s="113"/>
      <c r="FBQ70" s="116"/>
      <c r="FBR70" s="49"/>
      <c r="FBS70" s="46"/>
      <c r="FBT70" s="49"/>
      <c r="FBU70" s="50"/>
      <c r="FBW70" s="113"/>
      <c r="FBX70" s="113"/>
      <c r="FBY70" s="114"/>
      <c r="FCA70" s="115"/>
      <c r="FCB70" s="115"/>
      <c r="FCC70" s="46"/>
      <c r="FCD70" s="46"/>
      <c r="FCE70" s="46"/>
      <c r="FCF70" s="113"/>
      <c r="FCG70" s="116"/>
      <c r="FCH70" s="49"/>
      <c r="FCI70" s="46"/>
      <c r="FCJ70" s="49"/>
      <c r="FCK70" s="50"/>
      <c r="FCM70" s="113"/>
      <c r="FCN70" s="113"/>
      <c r="FCO70" s="114"/>
      <c r="FCQ70" s="115"/>
      <c r="FCR70" s="115"/>
      <c r="FCS70" s="46"/>
      <c r="FCT70" s="46"/>
      <c r="FCU70" s="46"/>
      <c r="FCV70" s="113"/>
      <c r="FCW70" s="116"/>
      <c r="FCX70" s="49"/>
      <c r="FCY70" s="46"/>
      <c r="FCZ70" s="49"/>
      <c r="FDA70" s="50"/>
      <c r="FDC70" s="113"/>
      <c r="FDD70" s="113"/>
      <c r="FDE70" s="114"/>
      <c r="FDG70" s="115"/>
      <c r="FDH70" s="115"/>
      <c r="FDI70" s="46"/>
      <c r="FDJ70" s="46"/>
      <c r="FDK70" s="46"/>
      <c r="FDL70" s="113"/>
      <c r="FDM70" s="116"/>
      <c r="FDN70" s="49"/>
      <c r="FDO70" s="46"/>
      <c r="FDP70" s="49"/>
      <c r="FDQ70" s="50"/>
      <c r="FDS70" s="113"/>
      <c r="FDT70" s="113"/>
      <c r="FDU70" s="114"/>
      <c r="FDW70" s="115"/>
      <c r="FDX70" s="115"/>
      <c r="FDY70" s="46"/>
      <c r="FDZ70" s="46"/>
      <c r="FEA70" s="46"/>
      <c r="FEB70" s="113"/>
      <c r="FEC70" s="116"/>
      <c r="FED70" s="49"/>
      <c r="FEE70" s="46"/>
      <c r="FEF70" s="49"/>
      <c r="FEG70" s="50"/>
      <c r="FEI70" s="113"/>
      <c r="FEJ70" s="113"/>
      <c r="FEK70" s="114"/>
      <c r="FEM70" s="115"/>
      <c r="FEN70" s="115"/>
      <c r="FEO70" s="46"/>
      <c r="FEP70" s="46"/>
      <c r="FEQ70" s="46"/>
      <c r="FER70" s="113"/>
      <c r="FES70" s="116"/>
      <c r="FET70" s="49"/>
      <c r="FEU70" s="46"/>
      <c r="FEV70" s="49"/>
      <c r="FEW70" s="50"/>
      <c r="FEY70" s="113"/>
      <c r="FEZ70" s="113"/>
      <c r="FFA70" s="114"/>
      <c r="FFC70" s="115"/>
      <c r="FFD70" s="115"/>
      <c r="FFE70" s="46"/>
      <c r="FFF70" s="46"/>
      <c r="FFG70" s="46"/>
      <c r="FFH70" s="113"/>
      <c r="FFI70" s="116"/>
      <c r="FFJ70" s="49"/>
      <c r="FFK70" s="46"/>
      <c r="FFL70" s="49"/>
      <c r="FFM70" s="50"/>
      <c r="FFO70" s="113"/>
      <c r="FFP70" s="113"/>
      <c r="FFQ70" s="114"/>
      <c r="FFS70" s="115"/>
      <c r="FFT70" s="115"/>
      <c r="FFU70" s="46"/>
      <c r="FFV70" s="46"/>
      <c r="FFW70" s="46"/>
      <c r="FFX70" s="113"/>
      <c r="FFY70" s="116"/>
      <c r="FFZ70" s="49"/>
      <c r="FGA70" s="46"/>
      <c r="FGB70" s="49"/>
      <c r="FGC70" s="50"/>
      <c r="FGE70" s="113"/>
      <c r="FGF70" s="113"/>
      <c r="FGG70" s="114"/>
      <c r="FGI70" s="115"/>
      <c r="FGJ70" s="115"/>
      <c r="FGK70" s="46"/>
      <c r="FGL70" s="46"/>
      <c r="FGM70" s="46"/>
      <c r="FGN70" s="113"/>
      <c r="FGO70" s="116"/>
      <c r="FGP70" s="49"/>
      <c r="FGQ70" s="46"/>
      <c r="FGR70" s="49"/>
      <c r="FGS70" s="50"/>
      <c r="FGU70" s="113"/>
      <c r="FGV70" s="113"/>
      <c r="FGW70" s="114"/>
      <c r="FGY70" s="115"/>
      <c r="FGZ70" s="115"/>
      <c r="FHA70" s="46"/>
      <c r="FHB70" s="46"/>
      <c r="FHC70" s="46"/>
      <c r="FHD70" s="113"/>
      <c r="FHE70" s="116"/>
      <c r="FHF70" s="49"/>
      <c r="FHG70" s="46"/>
      <c r="FHH70" s="49"/>
      <c r="FHI70" s="50"/>
      <c r="FHK70" s="113"/>
      <c r="FHL70" s="113"/>
      <c r="FHM70" s="114"/>
      <c r="FHO70" s="115"/>
      <c r="FHP70" s="115"/>
      <c r="FHQ70" s="46"/>
      <c r="FHR70" s="46"/>
      <c r="FHS70" s="46"/>
      <c r="FHT70" s="113"/>
      <c r="FHU70" s="116"/>
      <c r="FHV70" s="49"/>
      <c r="FHW70" s="46"/>
      <c r="FHX70" s="49"/>
      <c r="FHY70" s="50"/>
      <c r="FIA70" s="113"/>
      <c r="FIB70" s="113"/>
      <c r="FIC70" s="114"/>
      <c r="FIE70" s="115"/>
      <c r="FIF70" s="115"/>
      <c r="FIG70" s="46"/>
      <c r="FIH70" s="46"/>
      <c r="FII70" s="46"/>
      <c r="FIJ70" s="113"/>
      <c r="FIK70" s="116"/>
      <c r="FIL70" s="49"/>
      <c r="FIM70" s="46"/>
      <c r="FIN70" s="49"/>
      <c r="FIO70" s="50"/>
      <c r="FIQ70" s="113"/>
      <c r="FIR70" s="113"/>
      <c r="FIS70" s="114"/>
      <c r="FIU70" s="115"/>
      <c r="FIV70" s="115"/>
      <c r="FIW70" s="46"/>
      <c r="FIX70" s="46"/>
      <c r="FIY70" s="46"/>
      <c r="FIZ70" s="113"/>
      <c r="FJA70" s="116"/>
      <c r="FJB70" s="49"/>
      <c r="FJC70" s="46"/>
      <c r="FJD70" s="49"/>
      <c r="FJE70" s="50"/>
      <c r="FJG70" s="113"/>
      <c r="FJH70" s="113"/>
      <c r="FJI70" s="114"/>
      <c r="FJK70" s="115"/>
      <c r="FJL70" s="115"/>
      <c r="FJM70" s="46"/>
      <c r="FJN70" s="46"/>
      <c r="FJO70" s="46"/>
      <c r="FJP70" s="113"/>
      <c r="FJQ70" s="116"/>
      <c r="FJR70" s="49"/>
      <c r="FJS70" s="46"/>
      <c r="FJT70" s="49"/>
      <c r="FJU70" s="50"/>
      <c r="FJW70" s="113"/>
      <c r="FJX70" s="113"/>
      <c r="FJY70" s="114"/>
      <c r="FKA70" s="115"/>
      <c r="FKB70" s="115"/>
      <c r="FKC70" s="46"/>
      <c r="FKD70" s="46"/>
      <c r="FKE70" s="46"/>
      <c r="FKF70" s="113"/>
      <c r="FKG70" s="116"/>
      <c r="FKH70" s="49"/>
      <c r="FKI70" s="46"/>
      <c r="FKJ70" s="49"/>
      <c r="FKK70" s="50"/>
      <c r="FKM70" s="113"/>
      <c r="FKN70" s="113"/>
      <c r="FKO70" s="114"/>
      <c r="FKQ70" s="115"/>
      <c r="FKR70" s="115"/>
      <c r="FKS70" s="46"/>
      <c r="FKT70" s="46"/>
      <c r="FKU70" s="46"/>
      <c r="FKV70" s="113"/>
      <c r="FKW70" s="116"/>
      <c r="FKX70" s="49"/>
      <c r="FKY70" s="46"/>
      <c r="FKZ70" s="49"/>
      <c r="FLA70" s="50"/>
      <c r="FLC70" s="113"/>
      <c r="FLD70" s="113"/>
      <c r="FLE70" s="114"/>
      <c r="FLG70" s="115"/>
      <c r="FLH70" s="115"/>
      <c r="FLI70" s="46"/>
      <c r="FLJ70" s="46"/>
      <c r="FLK70" s="46"/>
      <c r="FLL70" s="113"/>
      <c r="FLM70" s="116"/>
      <c r="FLN70" s="49"/>
      <c r="FLO70" s="46"/>
      <c r="FLP70" s="49"/>
      <c r="FLQ70" s="50"/>
      <c r="FLS70" s="113"/>
      <c r="FLT70" s="113"/>
      <c r="FLU70" s="114"/>
      <c r="FLW70" s="115"/>
      <c r="FLX70" s="115"/>
      <c r="FLY70" s="46"/>
      <c r="FLZ70" s="46"/>
      <c r="FMA70" s="46"/>
      <c r="FMB70" s="113"/>
      <c r="FMC70" s="116"/>
      <c r="FMD70" s="49"/>
      <c r="FME70" s="46"/>
      <c r="FMF70" s="49"/>
      <c r="FMG70" s="50"/>
      <c r="FMI70" s="113"/>
      <c r="FMJ70" s="113"/>
      <c r="FMK70" s="114"/>
      <c r="FMM70" s="115"/>
      <c r="FMN70" s="115"/>
      <c r="FMO70" s="46"/>
      <c r="FMP70" s="46"/>
      <c r="FMQ70" s="46"/>
      <c r="FMR70" s="113"/>
      <c r="FMS70" s="116"/>
      <c r="FMT70" s="49"/>
      <c r="FMU70" s="46"/>
      <c r="FMV70" s="49"/>
      <c r="FMW70" s="50"/>
      <c r="FMY70" s="113"/>
      <c r="FMZ70" s="113"/>
      <c r="FNA70" s="114"/>
      <c r="FNC70" s="115"/>
      <c r="FND70" s="115"/>
      <c r="FNE70" s="46"/>
      <c r="FNF70" s="46"/>
      <c r="FNG70" s="46"/>
      <c r="FNH70" s="113"/>
      <c r="FNI70" s="116"/>
      <c r="FNJ70" s="49"/>
      <c r="FNK70" s="46"/>
      <c r="FNL70" s="49"/>
      <c r="FNM70" s="50"/>
      <c r="FNO70" s="113"/>
      <c r="FNP70" s="113"/>
      <c r="FNQ70" s="114"/>
      <c r="FNS70" s="115"/>
      <c r="FNT70" s="115"/>
      <c r="FNU70" s="46"/>
      <c r="FNV70" s="46"/>
      <c r="FNW70" s="46"/>
      <c r="FNX70" s="113"/>
      <c r="FNY70" s="116"/>
      <c r="FNZ70" s="49"/>
      <c r="FOA70" s="46"/>
      <c r="FOB70" s="49"/>
      <c r="FOC70" s="50"/>
      <c r="FOE70" s="113"/>
      <c r="FOF70" s="113"/>
      <c r="FOG70" s="114"/>
      <c r="FOI70" s="115"/>
      <c r="FOJ70" s="115"/>
      <c r="FOK70" s="46"/>
      <c r="FOL70" s="46"/>
      <c r="FOM70" s="46"/>
      <c r="FON70" s="113"/>
      <c r="FOO70" s="116"/>
      <c r="FOP70" s="49"/>
      <c r="FOQ70" s="46"/>
      <c r="FOR70" s="49"/>
      <c r="FOS70" s="50"/>
      <c r="FOU70" s="113"/>
      <c r="FOV70" s="113"/>
      <c r="FOW70" s="114"/>
      <c r="FOY70" s="115"/>
      <c r="FOZ70" s="115"/>
      <c r="FPA70" s="46"/>
      <c r="FPB70" s="46"/>
      <c r="FPC70" s="46"/>
      <c r="FPD70" s="113"/>
      <c r="FPE70" s="116"/>
      <c r="FPF70" s="49"/>
      <c r="FPG70" s="46"/>
      <c r="FPH70" s="49"/>
      <c r="FPI70" s="50"/>
      <c r="FPK70" s="113"/>
      <c r="FPL70" s="113"/>
      <c r="FPM70" s="114"/>
      <c r="FPO70" s="115"/>
      <c r="FPP70" s="115"/>
      <c r="FPQ70" s="46"/>
      <c r="FPR70" s="46"/>
      <c r="FPS70" s="46"/>
      <c r="FPT70" s="113"/>
      <c r="FPU70" s="116"/>
      <c r="FPV70" s="49"/>
      <c r="FPW70" s="46"/>
      <c r="FPX70" s="49"/>
      <c r="FPY70" s="50"/>
      <c r="FQA70" s="113"/>
      <c r="FQB70" s="113"/>
      <c r="FQC70" s="114"/>
      <c r="FQE70" s="115"/>
      <c r="FQF70" s="115"/>
      <c r="FQG70" s="46"/>
      <c r="FQH70" s="46"/>
      <c r="FQI70" s="46"/>
      <c r="FQJ70" s="113"/>
      <c r="FQK70" s="116"/>
      <c r="FQL70" s="49"/>
      <c r="FQM70" s="46"/>
      <c r="FQN70" s="49"/>
      <c r="FQO70" s="50"/>
      <c r="FQQ70" s="113"/>
      <c r="FQR70" s="113"/>
      <c r="FQS70" s="114"/>
      <c r="FQU70" s="115"/>
      <c r="FQV70" s="115"/>
      <c r="FQW70" s="46"/>
      <c r="FQX70" s="46"/>
      <c r="FQY70" s="46"/>
      <c r="FQZ70" s="113"/>
      <c r="FRA70" s="116"/>
      <c r="FRB70" s="49"/>
      <c r="FRC70" s="46"/>
      <c r="FRD70" s="49"/>
      <c r="FRE70" s="50"/>
      <c r="FRG70" s="113"/>
      <c r="FRH70" s="113"/>
      <c r="FRI70" s="114"/>
      <c r="FRK70" s="115"/>
      <c r="FRL70" s="115"/>
      <c r="FRM70" s="46"/>
      <c r="FRN70" s="46"/>
      <c r="FRO70" s="46"/>
      <c r="FRP70" s="113"/>
      <c r="FRQ70" s="116"/>
      <c r="FRR70" s="49"/>
      <c r="FRS70" s="46"/>
      <c r="FRT70" s="49"/>
      <c r="FRU70" s="50"/>
      <c r="FRW70" s="113"/>
      <c r="FRX70" s="113"/>
      <c r="FRY70" s="114"/>
      <c r="FSA70" s="115"/>
      <c r="FSB70" s="115"/>
      <c r="FSC70" s="46"/>
      <c r="FSD70" s="46"/>
      <c r="FSE70" s="46"/>
      <c r="FSF70" s="113"/>
      <c r="FSG70" s="116"/>
      <c r="FSH70" s="49"/>
      <c r="FSI70" s="46"/>
      <c r="FSJ70" s="49"/>
      <c r="FSK70" s="50"/>
      <c r="FSM70" s="113"/>
      <c r="FSN70" s="113"/>
      <c r="FSO70" s="114"/>
      <c r="FSQ70" s="115"/>
      <c r="FSR70" s="115"/>
      <c r="FSS70" s="46"/>
      <c r="FST70" s="46"/>
      <c r="FSU70" s="46"/>
      <c r="FSV70" s="113"/>
      <c r="FSW70" s="116"/>
      <c r="FSX70" s="49"/>
      <c r="FSY70" s="46"/>
      <c r="FSZ70" s="49"/>
      <c r="FTA70" s="50"/>
      <c r="FTC70" s="113"/>
      <c r="FTD70" s="113"/>
      <c r="FTE70" s="114"/>
      <c r="FTG70" s="115"/>
      <c r="FTH70" s="115"/>
      <c r="FTI70" s="46"/>
      <c r="FTJ70" s="46"/>
      <c r="FTK70" s="46"/>
      <c r="FTL70" s="113"/>
      <c r="FTM70" s="116"/>
      <c r="FTN70" s="49"/>
      <c r="FTO70" s="46"/>
      <c r="FTP70" s="49"/>
      <c r="FTQ70" s="50"/>
      <c r="FTS70" s="113"/>
      <c r="FTT70" s="113"/>
      <c r="FTU70" s="114"/>
      <c r="FTW70" s="115"/>
      <c r="FTX70" s="115"/>
      <c r="FTY70" s="46"/>
      <c r="FTZ70" s="46"/>
      <c r="FUA70" s="46"/>
      <c r="FUB70" s="113"/>
      <c r="FUC70" s="116"/>
      <c r="FUD70" s="49"/>
      <c r="FUE70" s="46"/>
      <c r="FUF70" s="49"/>
      <c r="FUG70" s="50"/>
      <c r="FUI70" s="113"/>
      <c r="FUJ70" s="113"/>
      <c r="FUK70" s="114"/>
      <c r="FUM70" s="115"/>
      <c r="FUN70" s="115"/>
      <c r="FUO70" s="46"/>
      <c r="FUP70" s="46"/>
      <c r="FUQ70" s="46"/>
      <c r="FUR70" s="113"/>
      <c r="FUS70" s="116"/>
      <c r="FUT70" s="49"/>
      <c r="FUU70" s="46"/>
      <c r="FUV70" s="49"/>
      <c r="FUW70" s="50"/>
      <c r="FUY70" s="113"/>
      <c r="FUZ70" s="113"/>
      <c r="FVA70" s="114"/>
      <c r="FVC70" s="115"/>
      <c r="FVD70" s="115"/>
      <c r="FVE70" s="46"/>
      <c r="FVF70" s="46"/>
      <c r="FVG70" s="46"/>
      <c r="FVH70" s="113"/>
      <c r="FVI70" s="116"/>
      <c r="FVJ70" s="49"/>
      <c r="FVK70" s="46"/>
      <c r="FVL70" s="49"/>
      <c r="FVM70" s="50"/>
      <c r="FVO70" s="113"/>
      <c r="FVP70" s="113"/>
      <c r="FVQ70" s="114"/>
      <c r="FVS70" s="115"/>
      <c r="FVT70" s="115"/>
      <c r="FVU70" s="46"/>
      <c r="FVV70" s="46"/>
      <c r="FVW70" s="46"/>
      <c r="FVX70" s="113"/>
      <c r="FVY70" s="116"/>
      <c r="FVZ70" s="49"/>
      <c r="FWA70" s="46"/>
      <c r="FWB70" s="49"/>
      <c r="FWC70" s="50"/>
      <c r="FWE70" s="113"/>
      <c r="FWF70" s="113"/>
      <c r="FWG70" s="114"/>
      <c r="FWI70" s="115"/>
      <c r="FWJ70" s="115"/>
      <c r="FWK70" s="46"/>
      <c r="FWL70" s="46"/>
      <c r="FWM70" s="46"/>
      <c r="FWN70" s="113"/>
      <c r="FWO70" s="116"/>
      <c r="FWP70" s="49"/>
      <c r="FWQ70" s="46"/>
      <c r="FWR70" s="49"/>
      <c r="FWS70" s="50"/>
      <c r="FWU70" s="113"/>
      <c r="FWV70" s="113"/>
      <c r="FWW70" s="114"/>
      <c r="FWY70" s="115"/>
      <c r="FWZ70" s="115"/>
      <c r="FXA70" s="46"/>
      <c r="FXB70" s="46"/>
      <c r="FXC70" s="46"/>
      <c r="FXD70" s="113"/>
      <c r="FXE70" s="116"/>
      <c r="FXF70" s="49"/>
      <c r="FXG70" s="46"/>
      <c r="FXH70" s="49"/>
      <c r="FXI70" s="50"/>
      <c r="FXK70" s="113"/>
      <c r="FXL70" s="113"/>
      <c r="FXM70" s="114"/>
      <c r="FXO70" s="115"/>
      <c r="FXP70" s="115"/>
      <c r="FXQ70" s="46"/>
      <c r="FXR70" s="46"/>
      <c r="FXS70" s="46"/>
      <c r="FXT70" s="113"/>
      <c r="FXU70" s="116"/>
      <c r="FXV70" s="49"/>
      <c r="FXW70" s="46"/>
      <c r="FXX70" s="49"/>
      <c r="FXY70" s="50"/>
      <c r="FYA70" s="113"/>
      <c r="FYB70" s="113"/>
      <c r="FYC70" s="114"/>
      <c r="FYE70" s="115"/>
      <c r="FYF70" s="115"/>
      <c r="FYG70" s="46"/>
      <c r="FYH70" s="46"/>
      <c r="FYI70" s="46"/>
      <c r="FYJ70" s="113"/>
      <c r="FYK70" s="116"/>
      <c r="FYL70" s="49"/>
      <c r="FYM70" s="46"/>
      <c r="FYN70" s="49"/>
      <c r="FYO70" s="50"/>
      <c r="FYQ70" s="113"/>
      <c r="FYR70" s="113"/>
      <c r="FYS70" s="114"/>
      <c r="FYU70" s="115"/>
      <c r="FYV70" s="115"/>
      <c r="FYW70" s="46"/>
      <c r="FYX70" s="46"/>
      <c r="FYY70" s="46"/>
      <c r="FYZ70" s="113"/>
      <c r="FZA70" s="116"/>
      <c r="FZB70" s="49"/>
      <c r="FZC70" s="46"/>
      <c r="FZD70" s="49"/>
      <c r="FZE70" s="50"/>
      <c r="FZG70" s="113"/>
      <c r="FZH70" s="113"/>
      <c r="FZI70" s="114"/>
      <c r="FZK70" s="115"/>
      <c r="FZL70" s="115"/>
      <c r="FZM70" s="46"/>
      <c r="FZN70" s="46"/>
      <c r="FZO70" s="46"/>
      <c r="FZP70" s="113"/>
      <c r="FZQ70" s="116"/>
      <c r="FZR70" s="49"/>
      <c r="FZS70" s="46"/>
      <c r="FZT70" s="49"/>
      <c r="FZU70" s="50"/>
      <c r="FZW70" s="113"/>
      <c r="FZX70" s="113"/>
      <c r="FZY70" s="114"/>
      <c r="GAA70" s="115"/>
      <c r="GAB70" s="115"/>
      <c r="GAC70" s="46"/>
      <c r="GAD70" s="46"/>
      <c r="GAE70" s="46"/>
      <c r="GAF70" s="113"/>
      <c r="GAG70" s="116"/>
      <c r="GAH70" s="49"/>
      <c r="GAI70" s="46"/>
      <c r="GAJ70" s="49"/>
      <c r="GAK70" s="50"/>
      <c r="GAM70" s="113"/>
      <c r="GAN70" s="113"/>
      <c r="GAO70" s="114"/>
      <c r="GAQ70" s="115"/>
      <c r="GAR70" s="115"/>
      <c r="GAS70" s="46"/>
      <c r="GAT70" s="46"/>
      <c r="GAU70" s="46"/>
      <c r="GAV70" s="113"/>
      <c r="GAW70" s="116"/>
      <c r="GAX70" s="49"/>
      <c r="GAY70" s="46"/>
      <c r="GAZ70" s="49"/>
      <c r="GBA70" s="50"/>
      <c r="GBC70" s="113"/>
      <c r="GBD70" s="113"/>
      <c r="GBE70" s="114"/>
      <c r="GBG70" s="115"/>
      <c r="GBH70" s="115"/>
      <c r="GBI70" s="46"/>
      <c r="GBJ70" s="46"/>
      <c r="GBK70" s="46"/>
      <c r="GBL70" s="113"/>
      <c r="GBM70" s="116"/>
      <c r="GBN70" s="49"/>
      <c r="GBO70" s="46"/>
      <c r="GBP70" s="49"/>
      <c r="GBQ70" s="50"/>
      <c r="GBS70" s="113"/>
      <c r="GBT70" s="113"/>
      <c r="GBU70" s="114"/>
      <c r="GBW70" s="115"/>
      <c r="GBX70" s="115"/>
      <c r="GBY70" s="46"/>
      <c r="GBZ70" s="46"/>
      <c r="GCA70" s="46"/>
      <c r="GCB70" s="113"/>
      <c r="GCC70" s="116"/>
      <c r="GCD70" s="49"/>
      <c r="GCE70" s="46"/>
      <c r="GCF70" s="49"/>
      <c r="GCG70" s="50"/>
      <c r="GCI70" s="113"/>
      <c r="GCJ70" s="113"/>
      <c r="GCK70" s="114"/>
      <c r="GCM70" s="115"/>
      <c r="GCN70" s="115"/>
      <c r="GCO70" s="46"/>
      <c r="GCP70" s="46"/>
      <c r="GCQ70" s="46"/>
      <c r="GCR70" s="113"/>
      <c r="GCS70" s="116"/>
      <c r="GCT70" s="49"/>
      <c r="GCU70" s="46"/>
      <c r="GCV70" s="49"/>
      <c r="GCW70" s="50"/>
      <c r="GCY70" s="113"/>
      <c r="GCZ70" s="113"/>
      <c r="GDA70" s="114"/>
      <c r="GDC70" s="115"/>
      <c r="GDD70" s="115"/>
      <c r="GDE70" s="46"/>
      <c r="GDF70" s="46"/>
      <c r="GDG70" s="46"/>
      <c r="GDH70" s="113"/>
      <c r="GDI70" s="116"/>
      <c r="GDJ70" s="49"/>
      <c r="GDK70" s="46"/>
      <c r="GDL70" s="49"/>
      <c r="GDM70" s="50"/>
      <c r="GDO70" s="113"/>
      <c r="GDP70" s="113"/>
      <c r="GDQ70" s="114"/>
      <c r="GDS70" s="115"/>
      <c r="GDT70" s="115"/>
      <c r="GDU70" s="46"/>
      <c r="GDV70" s="46"/>
      <c r="GDW70" s="46"/>
      <c r="GDX70" s="113"/>
      <c r="GDY70" s="116"/>
      <c r="GDZ70" s="49"/>
      <c r="GEA70" s="46"/>
      <c r="GEB70" s="49"/>
      <c r="GEC70" s="50"/>
      <c r="GEE70" s="113"/>
      <c r="GEF70" s="113"/>
      <c r="GEG70" s="114"/>
      <c r="GEI70" s="115"/>
      <c r="GEJ70" s="115"/>
      <c r="GEK70" s="46"/>
      <c r="GEL70" s="46"/>
      <c r="GEM70" s="46"/>
      <c r="GEN70" s="113"/>
      <c r="GEO70" s="116"/>
      <c r="GEP70" s="49"/>
      <c r="GEQ70" s="46"/>
      <c r="GER70" s="49"/>
      <c r="GES70" s="50"/>
      <c r="GEU70" s="113"/>
      <c r="GEV70" s="113"/>
      <c r="GEW70" s="114"/>
      <c r="GEY70" s="115"/>
      <c r="GEZ70" s="115"/>
      <c r="GFA70" s="46"/>
      <c r="GFB70" s="46"/>
      <c r="GFC70" s="46"/>
      <c r="GFD70" s="113"/>
      <c r="GFE70" s="116"/>
      <c r="GFF70" s="49"/>
      <c r="GFG70" s="46"/>
      <c r="GFH70" s="49"/>
      <c r="GFI70" s="50"/>
      <c r="GFK70" s="113"/>
      <c r="GFL70" s="113"/>
      <c r="GFM70" s="114"/>
      <c r="GFO70" s="115"/>
      <c r="GFP70" s="115"/>
      <c r="GFQ70" s="46"/>
      <c r="GFR70" s="46"/>
      <c r="GFS70" s="46"/>
      <c r="GFT70" s="113"/>
      <c r="GFU70" s="116"/>
      <c r="GFV70" s="49"/>
      <c r="GFW70" s="46"/>
      <c r="GFX70" s="49"/>
      <c r="GFY70" s="50"/>
      <c r="GGA70" s="113"/>
      <c r="GGB70" s="113"/>
      <c r="GGC70" s="114"/>
      <c r="GGE70" s="115"/>
      <c r="GGF70" s="115"/>
      <c r="GGG70" s="46"/>
      <c r="GGH70" s="46"/>
      <c r="GGI70" s="46"/>
      <c r="GGJ70" s="113"/>
      <c r="GGK70" s="116"/>
      <c r="GGL70" s="49"/>
      <c r="GGM70" s="46"/>
      <c r="GGN70" s="49"/>
      <c r="GGO70" s="50"/>
      <c r="GGQ70" s="113"/>
      <c r="GGR70" s="113"/>
      <c r="GGS70" s="114"/>
      <c r="GGU70" s="115"/>
      <c r="GGV70" s="115"/>
      <c r="GGW70" s="46"/>
      <c r="GGX70" s="46"/>
      <c r="GGY70" s="46"/>
      <c r="GGZ70" s="113"/>
      <c r="GHA70" s="116"/>
      <c r="GHB70" s="49"/>
      <c r="GHC70" s="46"/>
      <c r="GHD70" s="49"/>
      <c r="GHE70" s="50"/>
      <c r="GHG70" s="113"/>
      <c r="GHH70" s="113"/>
      <c r="GHI70" s="114"/>
      <c r="GHK70" s="115"/>
      <c r="GHL70" s="115"/>
      <c r="GHM70" s="46"/>
      <c r="GHN70" s="46"/>
      <c r="GHO70" s="46"/>
      <c r="GHP70" s="113"/>
      <c r="GHQ70" s="116"/>
      <c r="GHR70" s="49"/>
      <c r="GHS70" s="46"/>
      <c r="GHT70" s="49"/>
      <c r="GHU70" s="50"/>
      <c r="GHW70" s="113"/>
      <c r="GHX70" s="113"/>
      <c r="GHY70" s="114"/>
      <c r="GIA70" s="115"/>
      <c r="GIB70" s="115"/>
      <c r="GIC70" s="46"/>
      <c r="GID70" s="46"/>
      <c r="GIE70" s="46"/>
      <c r="GIF70" s="113"/>
      <c r="GIG70" s="116"/>
      <c r="GIH70" s="49"/>
      <c r="GII70" s="46"/>
      <c r="GIJ70" s="49"/>
      <c r="GIK70" s="50"/>
      <c r="GIM70" s="113"/>
      <c r="GIN70" s="113"/>
      <c r="GIO70" s="114"/>
      <c r="GIQ70" s="115"/>
      <c r="GIR70" s="115"/>
      <c r="GIS70" s="46"/>
      <c r="GIT70" s="46"/>
      <c r="GIU70" s="46"/>
      <c r="GIV70" s="113"/>
      <c r="GIW70" s="116"/>
      <c r="GIX70" s="49"/>
      <c r="GIY70" s="46"/>
      <c r="GIZ70" s="49"/>
      <c r="GJA70" s="50"/>
      <c r="GJC70" s="113"/>
      <c r="GJD70" s="113"/>
      <c r="GJE70" s="114"/>
      <c r="GJG70" s="115"/>
      <c r="GJH70" s="115"/>
      <c r="GJI70" s="46"/>
      <c r="GJJ70" s="46"/>
      <c r="GJK70" s="46"/>
      <c r="GJL70" s="113"/>
      <c r="GJM70" s="116"/>
      <c r="GJN70" s="49"/>
      <c r="GJO70" s="46"/>
      <c r="GJP70" s="49"/>
      <c r="GJQ70" s="50"/>
      <c r="GJS70" s="113"/>
      <c r="GJT70" s="113"/>
      <c r="GJU70" s="114"/>
      <c r="GJW70" s="115"/>
      <c r="GJX70" s="115"/>
      <c r="GJY70" s="46"/>
      <c r="GJZ70" s="46"/>
      <c r="GKA70" s="46"/>
      <c r="GKB70" s="113"/>
      <c r="GKC70" s="116"/>
      <c r="GKD70" s="49"/>
      <c r="GKE70" s="46"/>
      <c r="GKF70" s="49"/>
      <c r="GKG70" s="50"/>
      <c r="GKI70" s="113"/>
      <c r="GKJ70" s="113"/>
      <c r="GKK70" s="114"/>
      <c r="GKM70" s="115"/>
      <c r="GKN70" s="115"/>
      <c r="GKO70" s="46"/>
      <c r="GKP70" s="46"/>
      <c r="GKQ70" s="46"/>
      <c r="GKR70" s="113"/>
      <c r="GKS70" s="116"/>
      <c r="GKT70" s="49"/>
      <c r="GKU70" s="46"/>
      <c r="GKV70" s="49"/>
      <c r="GKW70" s="50"/>
      <c r="GKY70" s="113"/>
      <c r="GKZ70" s="113"/>
      <c r="GLA70" s="114"/>
      <c r="GLC70" s="115"/>
      <c r="GLD70" s="115"/>
      <c r="GLE70" s="46"/>
      <c r="GLF70" s="46"/>
      <c r="GLG70" s="46"/>
      <c r="GLH70" s="113"/>
      <c r="GLI70" s="116"/>
      <c r="GLJ70" s="49"/>
      <c r="GLK70" s="46"/>
      <c r="GLL70" s="49"/>
      <c r="GLM70" s="50"/>
      <c r="GLO70" s="113"/>
      <c r="GLP70" s="113"/>
      <c r="GLQ70" s="114"/>
      <c r="GLS70" s="115"/>
      <c r="GLT70" s="115"/>
      <c r="GLU70" s="46"/>
      <c r="GLV70" s="46"/>
      <c r="GLW70" s="46"/>
      <c r="GLX70" s="113"/>
      <c r="GLY70" s="116"/>
      <c r="GLZ70" s="49"/>
      <c r="GMA70" s="46"/>
      <c r="GMB70" s="49"/>
      <c r="GMC70" s="50"/>
      <c r="GME70" s="113"/>
      <c r="GMF70" s="113"/>
      <c r="GMG70" s="114"/>
      <c r="GMI70" s="115"/>
      <c r="GMJ70" s="115"/>
      <c r="GMK70" s="46"/>
      <c r="GML70" s="46"/>
      <c r="GMM70" s="46"/>
      <c r="GMN70" s="113"/>
      <c r="GMO70" s="116"/>
      <c r="GMP70" s="49"/>
      <c r="GMQ70" s="46"/>
      <c r="GMR70" s="49"/>
      <c r="GMS70" s="50"/>
      <c r="GMU70" s="113"/>
      <c r="GMV70" s="113"/>
      <c r="GMW70" s="114"/>
      <c r="GMY70" s="115"/>
      <c r="GMZ70" s="115"/>
      <c r="GNA70" s="46"/>
      <c r="GNB70" s="46"/>
      <c r="GNC70" s="46"/>
      <c r="GND70" s="113"/>
      <c r="GNE70" s="116"/>
      <c r="GNF70" s="49"/>
      <c r="GNG70" s="46"/>
      <c r="GNH70" s="49"/>
      <c r="GNI70" s="50"/>
      <c r="GNK70" s="113"/>
      <c r="GNL70" s="113"/>
      <c r="GNM70" s="114"/>
      <c r="GNO70" s="115"/>
      <c r="GNP70" s="115"/>
      <c r="GNQ70" s="46"/>
      <c r="GNR70" s="46"/>
      <c r="GNS70" s="46"/>
      <c r="GNT70" s="113"/>
      <c r="GNU70" s="116"/>
      <c r="GNV70" s="49"/>
      <c r="GNW70" s="46"/>
      <c r="GNX70" s="49"/>
      <c r="GNY70" s="50"/>
      <c r="GOA70" s="113"/>
      <c r="GOB70" s="113"/>
      <c r="GOC70" s="114"/>
      <c r="GOE70" s="115"/>
      <c r="GOF70" s="115"/>
      <c r="GOG70" s="46"/>
      <c r="GOH70" s="46"/>
      <c r="GOI70" s="46"/>
      <c r="GOJ70" s="113"/>
      <c r="GOK70" s="116"/>
      <c r="GOL70" s="49"/>
      <c r="GOM70" s="46"/>
      <c r="GON70" s="49"/>
      <c r="GOO70" s="50"/>
      <c r="GOQ70" s="113"/>
      <c r="GOR70" s="113"/>
      <c r="GOS70" s="114"/>
      <c r="GOU70" s="115"/>
      <c r="GOV70" s="115"/>
      <c r="GOW70" s="46"/>
      <c r="GOX70" s="46"/>
      <c r="GOY70" s="46"/>
      <c r="GOZ70" s="113"/>
      <c r="GPA70" s="116"/>
      <c r="GPB70" s="49"/>
      <c r="GPC70" s="46"/>
      <c r="GPD70" s="49"/>
      <c r="GPE70" s="50"/>
      <c r="GPG70" s="113"/>
      <c r="GPH70" s="113"/>
      <c r="GPI70" s="114"/>
      <c r="GPK70" s="115"/>
      <c r="GPL70" s="115"/>
      <c r="GPM70" s="46"/>
      <c r="GPN70" s="46"/>
      <c r="GPO70" s="46"/>
      <c r="GPP70" s="113"/>
      <c r="GPQ70" s="116"/>
      <c r="GPR70" s="49"/>
      <c r="GPS70" s="46"/>
      <c r="GPT70" s="49"/>
      <c r="GPU70" s="50"/>
      <c r="GPW70" s="113"/>
      <c r="GPX70" s="113"/>
      <c r="GPY70" s="114"/>
      <c r="GQA70" s="115"/>
      <c r="GQB70" s="115"/>
      <c r="GQC70" s="46"/>
      <c r="GQD70" s="46"/>
      <c r="GQE70" s="46"/>
      <c r="GQF70" s="113"/>
      <c r="GQG70" s="116"/>
      <c r="GQH70" s="49"/>
      <c r="GQI70" s="46"/>
      <c r="GQJ70" s="49"/>
      <c r="GQK70" s="50"/>
      <c r="GQM70" s="113"/>
      <c r="GQN70" s="113"/>
      <c r="GQO70" s="114"/>
      <c r="GQQ70" s="115"/>
      <c r="GQR70" s="115"/>
      <c r="GQS70" s="46"/>
      <c r="GQT70" s="46"/>
      <c r="GQU70" s="46"/>
      <c r="GQV70" s="113"/>
      <c r="GQW70" s="116"/>
      <c r="GQX70" s="49"/>
      <c r="GQY70" s="46"/>
      <c r="GQZ70" s="49"/>
      <c r="GRA70" s="50"/>
      <c r="GRC70" s="113"/>
      <c r="GRD70" s="113"/>
      <c r="GRE70" s="114"/>
      <c r="GRG70" s="115"/>
      <c r="GRH70" s="115"/>
      <c r="GRI70" s="46"/>
      <c r="GRJ70" s="46"/>
      <c r="GRK70" s="46"/>
      <c r="GRL70" s="113"/>
      <c r="GRM70" s="116"/>
      <c r="GRN70" s="49"/>
      <c r="GRO70" s="46"/>
      <c r="GRP70" s="49"/>
      <c r="GRQ70" s="50"/>
      <c r="GRS70" s="113"/>
      <c r="GRT70" s="113"/>
      <c r="GRU70" s="114"/>
      <c r="GRW70" s="115"/>
      <c r="GRX70" s="115"/>
      <c r="GRY70" s="46"/>
      <c r="GRZ70" s="46"/>
      <c r="GSA70" s="46"/>
      <c r="GSB70" s="113"/>
      <c r="GSC70" s="116"/>
      <c r="GSD70" s="49"/>
      <c r="GSE70" s="46"/>
      <c r="GSF70" s="49"/>
      <c r="GSG70" s="50"/>
      <c r="GSI70" s="113"/>
      <c r="GSJ70" s="113"/>
      <c r="GSK70" s="114"/>
      <c r="GSM70" s="115"/>
      <c r="GSN70" s="115"/>
      <c r="GSO70" s="46"/>
      <c r="GSP70" s="46"/>
      <c r="GSQ70" s="46"/>
      <c r="GSR70" s="113"/>
      <c r="GSS70" s="116"/>
      <c r="GST70" s="49"/>
      <c r="GSU70" s="46"/>
      <c r="GSV70" s="49"/>
      <c r="GSW70" s="50"/>
      <c r="GSY70" s="113"/>
      <c r="GSZ70" s="113"/>
      <c r="GTA70" s="114"/>
      <c r="GTC70" s="115"/>
      <c r="GTD70" s="115"/>
      <c r="GTE70" s="46"/>
      <c r="GTF70" s="46"/>
      <c r="GTG70" s="46"/>
      <c r="GTH70" s="113"/>
      <c r="GTI70" s="116"/>
      <c r="GTJ70" s="49"/>
      <c r="GTK70" s="46"/>
      <c r="GTL70" s="49"/>
      <c r="GTM70" s="50"/>
      <c r="GTO70" s="113"/>
      <c r="GTP70" s="113"/>
      <c r="GTQ70" s="114"/>
      <c r="GTS70" s="115"/>
      <c r="GTT70" s="115"/>
      <c r="GTU70" s="46"/>
      <c r="GTV70" s="46"/>
      <c r="GTW70" s="46"/>
      <c r="GTX70" s="113"/>
      <c r="GTY70" s="116"/>
      <c r="GTZ70" s="49"/>
      <c r="GUA70" s="46"/>
      <c r="GUB70" s="49"/>
      <c r="GUC70" s="50"/>
      <c r="GUE70" s="113"/>
      <c r="GUF70" s="113"/>
      <c r="GUG70" s="114"/>
      <c r="GUI70" s="115"/>
      <c r="GUJ70" s="115"/>
      <c r="GUK70" s="46"/>
      <c r="GUL70" s="46"/>
      <c r="GUM70" s="46"/>
      <c r="GUN70" s="113"/>
      <c r="GUO70" s="116"/>
      <c r="GUP70" s="49"/>
      <c r="GUQ70" s="46"/>
      <c r="GUR70" s="49"/>
      <c r="GUS70" s="50"/>
      <c r="GUU70" s="113"/>
      <c r="GUV70" s="113"/>
      <c r="GUW70" s="114"/>
      <c r="GUY70" s="115"/>
      <c r="GUZ70" s="115"/>
      <c r="GVA70" s="46"/>
      <c r="GVB70" s="46"/>
      <c r="GVC70" s="46"/>
      <c r="GVD70" s="113"/>
      <c r="GVE70" s="116"/>
      <c r="GVF70" s="49"/>
      <c r="GVG70" s="46"/>
      <c r="GVH70" s="49"/>
      <c r="GVI70" s="50"/>
      <c r="GVK70" s="113"/>
      <c r="GVL70" s="113"/>
      <c r="GVM70" s="114"/>
      <c r="GVO70" s="115"/>
      <c r="GVP70" s="115"/>
      <c r="GVQ70" s="46"/>
      <c r="GVR70" s="46"/>
      <c r="GVS70" s="46"/>
      <c r="GVT70" s="113"/>
      <c r="GVU70" s="116"/>
      <c r="GVV70" s="49"/>
      <c r="GVW70" s="46"/>
      <c r="GVX70" s="49"/>
      <c r="GVY70" s="50"/>
      <c r="GWA70" s="113"/>
      <c r="GWB70" s="113"/>
      <c r="GWC70" s="114"/>
      <c r="GWE70" s="115"/>
      <c r="GWF70" s="115"/>
      <c r="GWG70" s="46"/>
      <c r="GWH70" s="46"/>
      <c r="GWI70" s="46"/>
      <c r="GWJ70" s="113"/>
      <c r="GWK70" s="116"/>
      <c r="GWL70" s="49"/>
      <c r="GWM70" s="46"/>
      <c r="GWN70" s="49"/>
      <c r="GWO70" s="50"/>
      <c r="GWQ70" s="113"/>
      <c r="GWR70" s="113"/>
      <c r="GWS70" s="114"/>
      <c r="GWU70" s="115"/>
      <c r="GWV70" s="115"/>
      <c r="GWW70" s="46"/>
      <c r="GWX70" s="46"/>
      <c r="GWY70" s="46"/>
      <c r="GWZ70" s="113"/>
      <c r="GXA70" s="116"/>
      <c r="GXB70" s="49"/>
      <c r="GXC70" s="46"/>
      <c r="GXD70" s="49"/>
      <c r="GXE70" s="50"/>
      <c r="GXG70" s="113"/>
      <c r="GXH70" s="113"/>
      <c r="GXI70" s="114"/>
      <c r="GXK70" s="115"/>
      <c r="GXL70" s="115"/>
      <c r="GXM70" s="46"/>
      <c r="GXN70" s="46"/>
      <c r="GXO70" s="46"/>
      <c r="GXP70" s="113"/>
      <c r="GXQ70" s="116"/>
      <c r="GXR70" s="49"/>
      <c r="GXS70" s="46"/>
      <c r="GXT70" s="49"/>
      <c r="GXU70" s="50"/>
      <c r="GXW70" s="113"/>
      <c r="GXX70" s="113"/>
      <c r="GXY70" s="114"/>
      <c r="GYA70" s="115"/>
      <c r="GYB70" s="115"/>
      <c r="GYC70" s="46"/>
      <c r="GYD70" s="46"/>
      <c r="GYE70" s="46"/>
      <c r="GYF70" s="113"/>
      <c r="GYG70" s="116"/>
      <c r="GYH70" s="49"/>
      <c r="GYI70" s="46"/>
      <c r="GYJ70" s="49"/>
      <c r="GYK70" s="50"/>
      <c r="GYM70" s="113"/>
      <c r="GYN70" s="113"/>
      <c r="GYO70" s="114"/>
      <c r="GYQ70" s="115"/>
      <c r="GYR70" s="115"/>
      <c r="GYS70" s="46"/>
      <c r="GYT70" s="46"/>
      <c r="GYU70" s="46"/>
      <c r="GYV70" s="113"/>
      <c r="GYW70" s="116"/>
      <c r="GYX70" s="49"/>
      <c r="GYY70" s="46"/>
      <c r="GYZ70" s="49"/>
      <c r="GZA70" s="50"/>
      <c r="GZC70" s="113"/>
      <c r="GZD70" s="113"/>
      <c r="GZE70" s="114"/>
      <c r="GZG70" s="115"/>
      <c r="GZH70" s="115"/>
      <c r="GZI70" s="46"/>
      <c r="GZJ70" s="46"/>
      <c r="GZK70" s="46"/>
      <c r="GZL70" s="113"/>
      <c r="GZM70" s="116"/>
      <c r="GZN70" s="49"/>
      <c r="GZO70" s="46"/>
      <c r="GZP70" s="49"/>
      <c r="GZQ70" s="50"/>
      <c r="GZS70" s="113"/>
      <c r="GZT70" s="113"/>
      <c r="GZU70" s="114"/>
      <c r="GZW70" s="115"/>
      <c r="GZX70" s="115"/>
      <c r="GZY70" s="46"/>
      <c r="GZZ70" s="46"/>
      <c r="HAA70" s="46"/>
      <c r="HAB70" s="113"/>
      <c r="HAC70" s="116"/>
      <c r="HAD70" s="49"/>
      <c r="HAE70" s="46"/>
      <c r="HAF70" s="49"/>
      <c r="HAG70" s="50"/>
      <c r="HAI70" s="113"/>
      <c r="HAJ70" s="113"/>
      <c r="HAK70" s="114"/>
      <c r="HAM70" s="115"/>
      <c r="HAN70" s="115"/>
      <c r="HAO70" s="46"/>
      <c r="HAP70" s="46"/>
      <c r="HAQ70" s="46"/>
      <c r="HAR70" s="113"/>
      <c r="HAS70" s="116"/>
      <c r="HAT70" s="49"/>
      <c r="HAU70" s="46"/>
      <c r="HAV70" s="49"/>
      <c r="HAW70" s="50"/>
      <c r="HAY70" s="113"/>
      <c r="HAZ70" s="113"/>
      <c r="HBA70" s="114"/>
      <c r="HBC70" s="115"/>
      <c r="HBD70" s="115"/>
      <c r="HBE70" s="46"/>
      <c r="HBF70" s="46"/>
      <c r="HBG70" s="46"/>
      <c r="HBH70" s="113"/>
      <c r="HBI70" s="116"/>
      <c r="HBJ70" s="49"/>
      <c r="HBK70" s="46"/>
      <c r="HBL70" s="49"/>
      <c r="HBM70" s="50"/>
      <c r="HBO70" s="113"/>
      <c r="HBP70" s="113"/>
      <c r="HBQ70" s="114"/>
      <c r="HBS70" s="115"/>
      <c r="HBT70" s="115"/>
      <c r="HBU70" s="46"/>
      <c r="HBV70" s="46"/>
      <c r="HBW70" s="46"/>
      <c r="HBX70" s="113"/>
      <c r="HBY70" s="116"/>
      <c r="HBZ70" s="49"/>
      <c r="HCA70" s="46"/>
      <c r="HCB70" s="49"/>
      <c r="HCC70" s="50"/>
      <c r="HCE70" s="113"/>
      <c r="HCF70" s="113"/>
      <c r="HCG70" s="114"/>
      <c r="HCI70" s="115"/>
      <c r="HCJ70" s="115"/>
      <c r="HCK70" s="46"/>
      <c r="HCL70" s="46"/>
      <c r="HCM70" s="46"/>
      <c r="HCN70" s="113"/>
      <c r="HCO70" s="116"/>
      <c r="HCP70" s="49"/>
      <c r="HCQ70" s="46"/>
      <c r="HCR70" s="49"/>
      <c r="HCS70" s="50"/>
      <c r="HCU70" s="113"/>
      <c r="HCV70" s="113"/>
      <c r="HCW70" s="114"/>
      <c r="HCY70" s="115"/>
      <c r="HCZ70" s="115"/>
      <c r="HDA70" s="46"/>
      <c r="HDB70" s="46"/>
      <c r="HDC70" s="46"/>
      <c r="HDD70" s="113"/>
      <c r="HDE70" s="116"/>
      <c r="HDF70" s="49"/>
      <c r="HDG70" s="46"/>
      <c r="HDH70" s="49"/>
      <c r="HDI70" s="50"/>
      <c r="HDK70" s="113"/>
      <c r="HDL70" s="113"/>
      <c r="HDM70" s="114"/>
      <c r="HDO70" s="115"/>
      <c r="HDP70" s="115"/>
      <c r="HDQ70" s="46"/>
      <c r="HDR70" s="46"/>
      <c r="HDS70" s="46"/>
      <c r="HDT70" s="113"/>
      <c r="HDU70" s="116"/>
      <c r="HDV70" s="49"/>
      <c r="HDW70" s="46"/>
      <c r="HDX70" s="49"/>
      <c r="HDY70" s="50"/>
      <c r="HEA70" s="113"/>
      <c r="HEB70" s="113"/>
      <c r="HEC70" s="114"/>
      <c r="HEE70" s="115"/>
      <c r="HEF70" s="115"/>
      <c r="HEG70" s="46"/>
      <c r="HEH70" s="46"/>
      <c r="HEI70" s="46"/>
      <c r="HEJ70" s="113"/>
      <c r="HEK70" s="116"/>
      <c r="HEL70" s="49"/>
      <c r="HEM70" s="46"/>
      <c r="HEN70" s="49"/>
      <c r="HEO70" s="50"/>
      <c r="HEQ70" s="113"/>
      <c r="HER70" s="113"/>
      <c r="HES70" s="114"/>
      <c r="HEU70" s="115"/>
      <c r="HEV70" s="115"/>
      <c r="HEW70" s="46"/>
      <c r="HEX70" s="46"/>
      <c r="HEY70" s="46"/>
      <c r="HEZ70" s="113"/>
      <c r="HFA70" s="116"/>
      <c r="HFB70" s="49"/>
      <c r="HFC70" s="46"/>
      <c r="HFD70" s="49"/>
      <c r="HFE70" s="50"/>
      <c r="HFG70" s="113"/>
      <c r="HFH70" s="113"/>
      <c r="HFI70" s="114"/>
      <c r="HFK70" s="115"/>
      <c r="HFL70" s="115"/>
      <c r="HFM70" s="46"/>
      <c r="HFN70" s="46"/>
      <c r="HFO70" s="46"/>
      <c r="HFP70" s="113"/>
      <c r="HFQ70" s="116"/>
      <c r="HFR70" s="49"/>
      <c r="HFS70" s="46"/>
      <c r="HFT70" s="49"/>
      <c r="HFU70" s="50"/>
      <c r="HFW70" s="113"/>
      <c r="HFX70" s="113"/>
      <c r="HFY70" s="114"/>
      <c r="HGA70" s="115"/>
      <c r="HGB70" s="115"/>
      <c r="HGC70" s="46"/>
      <c r="HGD70" s="46"/>
      <c r="HGE70" s="46"/>
      <c r="HGF70" s="113"/>
      <c r="HGG70" s="116"/>
      <c r="HGH70" s="49"/>
      <c r="HGI70" s="46"/>
      <c r="HGJ70" s="49"/>
      <c r="HGK70" s="50"/>
      <c r="HGM70" s="113"/>
      <c r="HGN70" s="113"/>
      <c r="HGO70" s="114"/>
      <c r="HGQ70" s="115"/>
      <c r="HGR70" s="115"/>
      <c r="HGS70" s="46"/>
      <c r="HGT70" s="46"/>
      <c r="HGU70" s="46"/>
      <c r="HGV70" s="113"/>
      <c r="HGW70" s="116"/>
      <c r="HGX70" s="49"/>
      <c r="HGY70" s="46"/>
      <c r="HGZ70" s="49"/>
      <c r="HHA70" s="50"/>
      <c r="HHC70" s="113"/>
      <c r="HHD70" s="113"/>
      <c r="HHE70" s="114"/>
      <c r="HHG70" s="115"/>
      <c r="HHH70" s="115"/>
      <c r="HHI70" s="46"/>
      <c r="HHJ70" s="46"/>
      <c r="HHK70" s="46"/>
      <c r="HHL70" s="113"/>
      <c r="HHM70" s="116"/>
      <c r="HHN70" s="49"/>
      <c r="HHO70" s="46"/>
      <c r="HHP70" s="49"/>
      <c r="HHQ70" s="50"/>
      <c r="HHS70" s="113"/>
      <c r="HHT70" s="113"/>
      <c r="HHU70" s="114"/>
      <c r="HHW70" s="115"/>
      <c r="HHX70" s="115"/>
      <c r="HHY70" s="46"/>
      <c r="HHZ70" s="46"/>
      <c r="HIA70" s="46"/>
      <c r="HIB70" s="113"/>
      <c r="HIC70" s="116"/>
      <c r="HID70" s="49"/>
      <c r="HIE70" s="46"/>
      <c r="HIF70" s="49"/>
      <c r="HIG70" s="50"/>
      <c r="HII70" s="113"/>
      <c r="HIJ70" s="113"/>
      <c r="HIK70" s="114"/>
      <c r="HIM70" s="115"/>
      <c r="HIN70" s="115"/>
      <c r="HIO70" s="46"/>
      <c r="HIP70" s="46"/>
      <c r="HIQ70" s="46"/>
      <c r="HIR70" s="113"/>
      <c r="HIS70" s="116"/>
      <c r="HIT70" s="49"/>
      <c r="HIU70" s="46"/>
      <c r="HIV70" s="49"/>
      <c r="HIW70" s="50"/>
      <c r="HIY70" s="113"/>
      <c r="HIZ70" s="113"/>
      <c r="HJA70" s="114"/>
      <c r="HJC70" s="115"/>
      <c r="HJD70" s="115"/>
      <c r="HJE70" s="46"/>
      <c r="HJF70" s="46"/>
      <c r="HJG70" s="46"/>
      <c r="HJH70" s="113"/>
      <c r="HJI70" s="116"/>
      <c r="HJJ70" s="49"/>
      <c r="HJK70" s="46"/>
      <c r="HJL70" s="49"/>
      <c r="HJM70" s="50"/>
      <c r="HJO70" s="113"/>
      <c r="HJP70" s="113"/>
      <c r="HJQ70" s="114"/>
      <c r="HJS70" s="115"/>
      <c r="HJT70" s="115"/>
      <c r="HJU70" s="46"/>
      <c r="HJV70" s="46"/>
      <c r="HJW70" s="46"/>
      <c r="HJX70" s="113"/>
      <c r="HJY70" s="116"/>
      <c r="HJZ70" s="49"/>
      <c r="HKA70" s="46"/>
      <c r="HKB70" s="49"/>
      <c r="HKC70" s="50"/>
      <c r="HKE70" s="113"/>
      <c r="HKF70" s="113"/>
      <c r="HKG70" s="114"/>
      <c r="HKI70" s="115"/>
      <c r="HKJ70" s="115"/>
      <c r="HKK70" s="46"/>
      <c r="HKL70" s="46"/>
      <c r="HKM70" s="46"/>
      <c r="HKN70" s="113"/>
      <c r="HKO70" s="116"/>
      <c r="HKP70" s="49"/>
      <c r="HKQ70" s="46"/>
      <c r="HKR70" s="49"/>
      <c r="HKS70" s="50"/>
      <c r="HKU70" s="113"/>
      <c r="HKV70" s="113"/>
      <c r="HKW70" s="114"/>
      <c r="HKY70" s="115"/>
      <c r="HKZ70" s="115"/>
      <c r="HLA70" s="46"/>
      <c r="HLB70" s="46"/>
      <c r="HLC70" s="46"/>
      <c r="HLD70" s="113"/>
      <c r="HLE70" s="116"/>
      <c r="HLF70" s="49"/>
      <c r="HLG70" s="46"/>
      <c r="HLH70" s="49"/>
      <c r="HLI70" s="50"/>
      <c r="HLK70" s="113"/>
      <c r="HLL70" s="113"/>
      <c r="HLM70" s="114"/>
      <c r="HLO70" s="115"/>
      <c r="HLP70" s="115"/>
      <c r="HLQ70" s="46"/>
      <c r="HLR70" s="46"/>
      <c r="HLS70" s="46"/>
      <c r="HLT70" s="113"/>
      <c r="HLU70" s="116"/>
      <c r="HLV70" s="49"/>
      <c r="HLW70" s="46"/>
      <c r="HLX70" s="49"/>
      <c r="HLY70" s="50"/>
      <c r="HMA70" s="113"/>
      <c r="HMB70" s="113"/>
      <c r="HMC70" s="114"/>
      <c r="HME70" s="115"/>
      <c r="HMF70" s="115"/>
      <c r="HMG70" s="46"/>
      <c r="HMH70" s="46"/>
      <c r="HMI70" s="46"/>
      <c r="HMJ70" s="113"/>
      <c r="HMK70" s="116"/>
      <c r="HML70" s="49"/>
      <c r="HMM70" s="46"/>
      <c r="HMN70" s="49"/>
      <c r="HMO70" s="50"/>
      <c r="HMQ70" s="113"/>
      <c r="HMR70" s="113"/>
      <c r="HMS70" s="114"/>
      <c r="HMU70" s="115"/>
      <c r="HMV70" s="115"/>
      <c r="HMW70" s="46"/>
      <c r="HMX70" s="46"/>
      <c r="HMY70" s="46"/>
      <c r="HMZ70" s="113"/>
      <c r="HNA70" s="116"/>
      <c r="HNB70" s="49"/>
      <c r="HNC70" s="46"/>
      <c r="HND70" s="49"/>
      <c r="HNE70" s="50"/>
      <c r="HNG70" s="113"/>
      <c r="HNH70" s="113"/>
      <c r="HNI70" s="114"/>
      <c r="HNK70" s="115"/>
      <c r="HNL70" s="115"/>
      <c r="HNM70" s="46"/>
      <c r="HNN70" s="46"/>
      <c r="HNO70" s="46"/>
      <c r="HNP70" s="113"/>
      <c r="HNQ70" s="116"/>
      <c r="HNR70" s="49"/>
      <c r="HNS70" s="46"/>
      <c r="HNT70" s="49"/>
      <c r="HNU70" s="50"/>
      <c r="HNW70" s="113"/>
      <c r="HNX70" s="113"/>
      <c r="HNY70" s="114"/>
      <c r="HOA70" s="115"/>
      <c r="HOB70" s="115"/>
      <c r="HOC70" s="46"/>
      <c r="HOD70" s="46"/>
      <c r="HOE70" s="46"/>
      <c r="HOF70" s="113"/>
      <c r="HOG70" s="116"/>
      <c r="HOH70" s="49"/>
      <c r="HOI70" s="46"/>
      <c r="HOJ70" s="49"/>
      <c r="HOK70" s="50"/>
      <c r="HOM70" s="113"/>
      <c r="HON70" s="113"/>
      <c r="HOO70" s="114"/>
      <c r="HOQ70" s="115"/>
      <c r="HOR70" s="115"/>
      <c r="HOS70" s="46"/>
      <c r="HOT70" s="46"/>
      <c r="HOU70" s="46"/>
      <c r="HOV70" s="113"/>
      <c r="HOW70" s="116"/>
      <c r="HOX70" s="49"/>
      <c r="HOY70" s="46"/>
      <c r="HOZ70" s="49"/>
      <c r="HPA70" s="50"/>
      <c r="HPC70" s="113"/>
      <c r="HPD70" s="113"/>
      <c r="HPE70" s="114"/>
      <c r="HPG70" s="115"/>
      <c r="HPH70" s="115"/>
      <c r="HPI70" s="46"/>
      <c r="HPJ70" s="46"/>
      <c r="HPK70" s="46"/>
      <c r="HPL70" s="113"/>
      <c r="HPM70" s="116"/>
      <c r="HPN70" s="49"/>
      <c r="HPO70" s="46"/>
      <c r="HPP70" s="49"/>
      <c r="HPQ70" s="50"/>
      <c r="HPS70" s="113"/>
      <c r="HPT70" s="113"/>
      <c r="HPU70" s="114"/>
      <c r="HPW70" s="115"/>
      <c r="HPX70" s="115"/>
      <c r="HPY70" s="46"/>
      <c r="HPZ70" s="46"/>
      <c r="HQA70" s="46"/>
      <c r="HQB70" s="113"/>
      <c r="HQC70" s="116"/>
      <c r="HQD70" s="49"/>
      <c r="HQE70" s="46"/>
      <c r="HQF70" s="49"/>
      <c r="HQG70" s="50"/>
      <c r="HQI70" s="113"/>
      <c r="HQJ70" s="113"/>
      <c r="HQK70" s="114"/>
      <c r="HQM70" s="115"/>
      <c r="HQN70" s="115"/>
      <c r="HQO70" s="46"/>
      <c r="HQP70" s="46"/>
      <c r="HQQ70" s="46"/>
      <c r="HQR70" s="113"/>
      <c r="HQS70" s="116"/>
      <c r="HQT70" s="49"/>
      <c r="HQU70" s="46"/>
      <c r="HQV70" s="49"/>
      <c r="HQW70" s="50"/>
      <c r="HQY70" s="113"/>
      <c r="HQZ70" s="113"/>
      <c r="HRA70" s="114"/>
      <c r="HRC70" s="115"/>
      <c r="HRD70" s="115"/>
      <c r="HRE70" s="46"/>
      <c r="HRF70" s="46"/>
      <c r="HRG70" s="46"/>
      <c r="HRH70" s="113"/>
      <c r="HRI70" s="116"/>
      <c r="HRJ70" s="49"/>
      <c r="HRK70" s="46"/>
      <c r="HRL70" s="49"/>
      <c r="HRM70" s="50"/>
      <c r="HRO70" s="113"/>
      <c r="HRP70" s="113"/>
      <c r="HRQ70" s="114"/>
      <c r="HRS70" s="115"/>
      <c r="HRT70" s="115"/>
      <c r="HRU70" s="46"/>
      <c r="HRV70" s="46"/>
      <c r="HRW70" s="46"/>
      <c r="HRX70" s="113"/>
      <c r="HRY70" s="116"/>
      <c r="HRZ70" s="49"/>
      <c r="HSA70" s="46"/>
      <c r="HSB70" s="49"/>
      <c r="HSC70" s="50"/>
      <c r="HSE70" s="113"/>
      <c r="HSF70" s="113"/>
      <c r="HSG70" s="114"/>
      <c r="HSI70" s="115"/>
      <c r="HSJ70" s="115"/>
      <c r="HSK70" s="46"/>
      <c r="HSL70" s="46"/>
      <c r="HSM70" s="46"/>
      <c r="HSN70" s="113"/>
      <c r="HSO70" s="116"/>
      <c r="HSP70" s="49"/>
      <c r="HSQ70" s="46"/>
      <c r="HSR70" s="49"/>
      <c r="HSS70" s="50"/>
      <c r="HSU70" s="113"/>
      <c r="HSV70" s="113"/>
      <c r="HSW70" s="114"/>
      <c r="HSY70" s="115"/>
      <c r="HSZ70" s="115"/>
      <c r="HTA70" s="46"/>
      <c r="HTB70" s="46"/>
      <c r="HTC70" s="46"/>
      <c r="HTD70" s="113"/>
      <c r="HTE70" s="116"/>
      <c r="HTF70" s="49"/>
      <c r="HTG70" s="46"/>
      <c r="HTH70" s="49"/>
      <c r="HTI70" s="50"/>
      <c r="HTK70" s="113"/>
      <c r="HTL70" s="113"/>
      <c r="HTM70" s="114"/>
      <c r="HTO70" s="115"/>
      <c r="HTP70" s="115"/>
      <c r="HTQ70" s="46"/>
      <c r="HTR70" s="46"/>
      <c r="HTS70" s="46"/>
      <c r="HTT70" s="113"/>
      <c r="HTU70" s="116"/>
      <c r="HTV70" s="49"/>
      <c r="HTW70" s="46"/>
      <c r="HTX70" s="49"/>
      <c r="HTY70" s="50"/>
      <c r="HUA70" s="113"/>
      <c r="HUB70" s="113"/>
      <c r="HUC70" s="114"/>
      <c r="HUE70" s="115"/>
      <c r="HUF70" s="115"/>
      <c r="HUG70" s="46"/>
      <c r="HUH70" s="46"/>
      <c r="HUI70" s="46"/>
      <c r="HUJ70" s="113"/>
      <c r="HUK70" s="116"/>
      <c r="HUL70" s="49"/>
      <c r="HUM70" s="46"/>
      <c r="HUN70" s="49"/>
      <c r="HUO70" s="50"/>
      <c r="HUQ70" s="113"/>
      <c r="HUR70" s="113"/>
      <c r="HUS70" s="114"/>
      <c r="HUU70" s="115"/>
      <c r="HUV70" s="115"/>
      <c r="HUW70" s="46"/>
      <c r="HUX70" s="46"/>
      <c r="HUY70" s="46"/>
      <c r="HUZ70" s="113"/>
      <c r="HVA70" s="116"/>
      <c r="HVB70" s="49"/>
      <c r="HVC70" s="46"/>
      <c r="HVD70" s="49"/>
      <c r="HVE70" s="50"/>
      <c r="HVG70" s="113"/>
      <c r="HVH70" s="113"/>
      <c r="HVI70" s="114"/>
      <c r="HVK70" s="115"/>
      <c r="HVL70" s="115"/>
      <c r="HVM70" s="46"/>
      <c r="HVN70" s="46"/>
      <c r="HVO70" s="46"/>
      <c r="HVP70" s="113"/>
      <c r="HVQ70" s="116"/>
      <c r="HVR70" s="49"/>
      <c r="HVS70" s="46"/>
      <c r="HVT70" s="49"/>
      <c r="HVU70" s="50"/>
      <c r="HVW70" s="113"/>
      <c r="HVX70" s="113"/>
      <c r="HVY70" s="114"/>
      <c r="HWA70" s="115"/>
      <c r="HWB70" s="115"/>
      <c r="HWC70" s="46"/>
      <c r="HWD70" s="46"/>
      <c r="HWE70" s="46"/>
      <c r="HWF70" s="113"/>
      <c r="HWG70" s="116"/>
      <c r="HWH70" s="49"/>
      <c r="HWI70" s="46"/>
      <c r="HWJ70" s="49"/>
      <c r="HWK70" s="50"/>
      <c r="HWM70" s="113"/>
      <c r="HWN70" s="113"/>
      <c r="HWO70" s="114"/>
      <c r="HWQ70" s="115"/>
      <c r="HWR70" s="115"/>
      <c r="HWS70" s="46"/>
      <c r="HWT70" s="46"/>
      <c r="HWU70" s="46"/>
      <c r="HWV70" s="113"/>
      <c r="HWW70" s="116"/>
      <c r="HWX70" s="49"/>
      <c r="HWY70" s="46"/>
      <c r="HWZ70" s="49"/>
      <c r="HXA70" s="50"/>
      <c r="HXC70" s="113"/>
      <c r="HXD70" s="113"/>
      <c r="HXE70" s="114"/>
      <c r="HXG70" s="115"/>
      <c r="HXH70" s="115"/>
      <c r="HXI70" s="46"/>
      <c r="HXJ70" s="46"/>
      <c r="HXK70" s="46"/>
      <c r="HXL70" s="113"/>
      <c r="HXM70" s="116"/>
      <c r="HXN70" s="49"/>
      <c r="HXO70" s="46"/>
      <c r="HXP70" s="49"/>
      <c r="HXQ70" s="50"/>
      <c r="HXS70" s="113"/>
      <c r="HXT70" s="113"/>
      <c r="HXU70" s="114"/>
      <c r="HXW70" s="115"/>
      <c r="HXX70" s="115"/>
      <c r="HXY70" s="46"/>
      <c r="HXZ70" s="46"/>
      <c r="HYA70" s="46"/>
      <c r="HYB70" s="113"/>
      <c r="HYC70" s="116"/>
      <c r="HYD70" s="49"/>
      <c r="HYE70" s="46"/>
      <c r="HYF70" s="49"/>
      <c r="HYG70" s="50"/>
      <c r="HYI70" s="113"/>
      <c r="HYJ70" s="113"/>
      <c r="HYK70" s="114"/>
      <c r="HYM70" s="115"/>
      <c r="HYN70" s="115"/>
      <c r="HYO70" s="46"/>
      <c r="HYP70" s="46"/>
      <c r="HYQ70" s="46"/>
      <c r="HYR70" s="113"/>
      <c r="HYS70" s="116"/>
      <c r="HYT70" s="49"/>
      <c r="HYU70" s="46"/>
      <c r="HYV70" s="49"/>
      <c r="HYW70" s="50"/>
      <c r="HYY70" s="113"/>
      <c r="HYZ70" s="113"/>
      <c r="HZA70" s="114"/>
      <c r="HZC70" s="115"/>
      <c r="HZD70" s="115"/>
      <c r="HZE70" s="46"/>
      <c r="HZF70" s="46"/>
      <c r="HZG70" s="46"/>
      <c r="HZH70" s="113"/>
      <c r="HZI70" s="116"/>
      <c r="HZJ70" s="49"/>
      <c r="HZK70" s="46"/>
      <c r="HZL70" s="49"/>
      <c r="HZM70" s="50"/>
      <c r="HZO70" s="113"/>
      <c r="HZP70" s="113"/>
      <c r="HZQ70" s="114"/>
      <c r="HZS70" s="115"/>
      <c r="HZT70" s="115"/>
      <c r="HZU70" s="46"/>
      <c r="HZV70" s="46"/>
      <c r="HZW70" s="46"/>
      <c r="HZX70" s="113"/>
      <c r="HZY70" s="116"/>
      <c r="HZZ70" s="49"/>
      <c r="IAA70" s="46"/>
      <c r="IAB70" s="49"/>
      <c r="IAC70" s="50"/>
      <c r="IAE70" s="113"/>
      <c r="IAF70" s="113"/>
      <c r="IAG70" s="114"/>
      <c r="IAI70" s="115"/>
      <c r="IAJ70" s="115"/>
      <c r="IAK70" s="46"/>
      <c r="IAL70" s="46"/>
      <c r="IAM70" s="46"/>
      <c r="IAN70" s="113"/>
      <c r="IAO70" s="116"/>
      <c r="IAP70" s="49"/>
      <c r="IAQ70" s="46"/>
      <c r="IAR70" s="49"/>
      <c r="IAS70" s="50"/>
      <c r="IAU70" s="113"/>
      <c r="IAV70" s="113"/>
      <c r="IAW70" s="114"/>
      <c r="IAY70" s="115"/>
      <c r="IAZ70" s="115"/>
      <c r="IBA70" s="46"/>
      <c r="IBB70" s="46"/>
      <c r="IBC70" s="46"/>
      <c r="IBD70" s="113"/>
      <c r="IBE70" s="116"/>
      <c r="IBF70" s="49"/>
      <c r="IBG70" s="46"/>
      <c r="IBH70" s="49"/>
      <c r="IBI70" s="50"/>
      <c r="IBK70" s="113"/>
      <c r="IBL70" s="113"/>
      <c r="IBM70" s="114"/>
      <c r="IBO70" s="115"/>
      <c r="IBP70" s="115"/>
      <c r="IBQ70" s="46"/>
      <c r="IBR70" s="46"/>
      <c r="IBS70" s="46"/>
      <c r="IBT70" s="113"/>
      <c r="IBU70" s="116"/>
      <c r="IBV70" s="49"/>
      <c r="IBW70" s="46"/>
      <c r="IBX70" s="49"/>
      <c r="IBY70" s="50"/>
      <c r="ICA70" s="113"/>
      <c r="ICB70" s="113"/>
      <c r="ICC70" s="114"/>
      <c r="ICE70" s="115"/>
      <c r="ICF70" s="115"/>
      <c r="ICG70" s="46"/>
      <c r="ICH70" s="46"/>
      <c r="ICI70" s="46"/>
      <c r="ICJ70" s="113"/>
      <c r="ICK70" s="116"/>
      <c r="ICL70" s="49"/>
      <c r="ICM70" s="46"/>
      <c r="ICN70" s="49"/>
      <c r="ICO70" s="50"/>
      <c r="ICQ70" s="113"/>
      <c r="ICR70" s="113"/>
      <c r="ICS70" s="114"/>
      <c r="ICU70" s="115"/>
      <c r="ICV70" s="115"/>
      <c r="ICW70" s="46"/>
      <c r="ICX70" s="46"/>
      <c r="ICY70" s="46"/>
      <c r="ICZ70" s="113"/>
      <c r="IDA70" s="116"/>
      <c r="IDB70" s="49"/>
      <c r="IDC70" s="46"/>
      <c r="IDD70" s="49"/>
      <c r="IDE70" s="50"/>
      <c r="IDG70" s="113"/>
      <c r="IDH70" s="113"/>
      <c r="IDI70" s="114"/>
      <c r="IDK70" s="115"/>
      <c r="IDL70" s="115"/>
      <c r="IDM70" s="46"/>
      <c r="IDN70" s="46"/>
      <c r="IDO70" s="46"/>
      <c r="IDP70" s="113"/>
      <c r="IDQ70" s="116"/>
      <c r="IDR70" s="49"/>
      <c r="IDS70" s="46"/>
      <c r="IDT70" s="49"/>
      <c r="IDU70" s="50"/>
      <c r="IDW70" s="113"/>
      <c r="IDX70" s="113"/>
      <c r="IDY70" s="114"/>
      <c r="IEA70" s="115"/>
      <c r="IEB70" s="115"/>
      <c r="IEC70" s="46"/>
      <c r="IED70" s="46"/>
      <c r="IEE70" s="46"/>
      <c r="IEF70" s="113"/>
      <c r="IEG70" s="116"/>
      <c r="IEH70" s="49"/>
      <c r="IEI70" s="46"/>
      <c r="IEJ70" s="49"/>
      <c r="IEK70" s="50"/>
      <c r="IEM70" s="113"/>
      <c r="IEN70" s="113"/>
      <c r="IEO70" s="114"/>
      <c r="IEQ70" s="115"/>
      <c r="IER70" s="115"/>
      <c r="IES70" s="46"/>
      <c r="IET70" s="46"/>
      <c r="IEU70" s="46"/>
      <c r="IEV70" s="113"/>
      <c r="IEW70" s="116"/>
      <c r="IEX70" s="49"/>
      <c r="IEY70" s="46"/>
      <c r="IEZ70" s="49"/>
      <c r="IFA70" s="50"/>
      <c r="IFC70" s="113"/>
      <c r="IFD70" s="113"/>
      <c r="IFE70" s="114"/>
      <c r="IFG70" s="115"/>
      <c r="IFH70" s="115"/>
      <c r="IFI70" s="46"/>
      <c r="IFJ70" s="46"/>
      <c r="IFK70" s="46"/>
      <c r="IFL70" s="113"/>
      <c r="IFM70" s="116"/>
      <c r="IFN70" s="49"/>
      <c r="IFO70" s="46"/>
      <c r="IFP70" s="49"/>
      <c r="IFQ70" s="50"/>
      <c r="IFS70" s="113"/>
      <c r="IFT70" s="113"/>
      <c r="IFU70" s="114"/>
      <c r="IFW70" s="115"/>
      <c r="IFX70" s="115"/>
      <c r="IFY70" s="46"/>
      <c r="IFZ70" s="46"/>
      <c r="IGA70" s="46"/>
      <c r="IGB70" s="113"/>
      <c r="IGC70" s="116"/>
      <c r="IGD70" s="49"/>
      <c r="IGE70" s="46"/>
      <c r="IGF70" s="49"/>
      <c r="IGG70" s="50"/>
      <c r="IGI70" s="113"/>
      <c r="IGJ70" s="113"/>
      <c r="IGK70" s="114"/>
      <c r="IGM70" s="115"/>
      <c r="IGN70" s="115"/>
      <c r="IGO70" s="46"/>
      <c r="IGP70" s="46"/>
      <c r="IGQ70" s="46"/>
      <c r="IGR70" s="113"/>
      <c r="IGS70" s="116"/>
      <c r="IGT70" s="49"/>
      <c r="IGU70" s="46"/>
      <c r="IGV70" s="49"/>
      <c r="IGW70" s="50"/>
      <c r="IGY70" s="113"/>
      <c r="IGZ70" s="113"/>
      <c r="IHA70" s="114"/>
      <c r="IHC70" s="115"/>
      <c r="IHD70" s="115"/>
      <c r="IHE70" s="46"/>
      <c r="IHF70" s="46"/>
      <c r="IHG70" s="46"/>
      <c r="IHH70" s="113"/>
      <c r="IHI70" s="116"/>
      <c r="IHJ70" s="49"/>
      <c r="IHK70" s="46"/>
      <c r="IHL70" s="49"/>
      <c r="IHM70" s="50"/>
      <c r="IHO70" s="113"/>
      <c r="IHP70" s="113"/>
      <c r="IHQ70" s="114"/>
      <c r="IHS70" s="115"/>
      <c r="IHT70" s="115"/>
      <c r="IHU70" s="46"/>
      <c r="IHV70" s="46"/>
      <c r="IHW70" s="46"/>
      <c r="IHX70" s="113"/>
      <c r="IHY70" s="116"/>
      <c r="IHZ70" s="49"/>
      <c r="IIA70" s="46"/>
      <c r="IIB70" s="49"/>
      <c r="IIC70" s="50"/>
      <c r="IIE70" s="113"/>
      <c r="IIF70" s="113"/>
      <c r="IIG70" s="114"/>
      <c r="III70" s="115"/>
      <c r="IIJ70" s="115"/>
      <c r="IIK70" s="46"/>
      <c r="IIL70" s="46"/>
      <c r="IIM70" s="46"/>
      <c r="IIN70" s="113"/>
      <c r="IIO70" s="116"/>
      <c r="IIP70" s="49"/>
      <c r="IIQ70" s="46"/>
      <c r="IIR70" s="49"/>
      <c r="IIS70" s="50"/>
      <c r="IIU70" s="113"/>
      <c r="IIV70" s="113"/>
      <c r="IIW70" s="114"/>
      <c r="IIY70" s="115"/>
      <c r="IIZ70" s="115"/>
      <c r="IJA70" s="46"/>
      <c r="IJB70" s="46"/>
      <c r="IJC70" s="46"/>
      <c r="IJD70" s="113"/>
      <c r="IJE70" s="116"/>
      <c r="IJF70" s="49"/>
      <c r="IJG70" s="46"/>
      <c r="IJH70" s="49"/>
      <c r="IJI70" s="50"/>
      <c r="IJK70" s="113"/>
      <c r="IJL70" s="113"/>
      <c r="IJM70" s="114"/>
      <c r="IJO70" s="115"/>
      <c r="IJP70" s="115"/>
      <c r="IJQ70" s="46"/>
      <c r="IJR70" s="46"/>
      <c r="IJS70" s="46"/>
      <c r="IJT70" s="113"/>
      <c r="IJU70" s="116"/>
      <c r="IJV70" s="49"/>
      <c r="IJW70" s="46"/>
      <c r="IJX70" s="49"/>
      <c r="IJY70" s="50"/>
      <c r="IKA70" s="113"/>
      <c r="IKB70" s="113"/>
      <c r="IKC70" s="114"/>
      <c r="IKE70" s="115"/>
      <c r="IKF70" s="115"/>
      <c r="IKG70" s="46"/>
      <c r="IKH70" s="46"/>
      <c r="IKI70" s="46"/>
      <c r="IKJ70" s="113"/>
      <c r="IKK70" s="116"/>
      <c r="IKL70" s="49"/>
      <c r="IKM70" s="46"/>
      <c r="IKN70" s="49"/>
      <c r="IKO70" s="50"/>
      <c r="IKQ70" s="113"/>
      <c r="IKR70" s="113"/>
      <c r="IKS70" s="114"/>
      <c r="IKU70" s="115"/>
      <c r="IKV70" s="115"/>
      <c r="IKW70" s="46"/>
      <c r="IKX70" s="46"/>
      <c r="IKY70" s="46"/>
      <c r="IKZ70" s="113"/>
      <c r="ILA70" s="116"/>
      <c r="ILB70" s="49"/>
      <c r="ILC70" s="46"/>
      <c r="ILD70" s="49"/>
      <c r="ILE70" s="50"/>
      <c r="ILG70" s="113"/>
      <c r="ILH70" s="113"/>
      <c r="ILI70" s="114"/>
      <c r="ILK70" s="115"/>
      <c r="ILL70" s="115"/>
      <c r="ILM70" s="46"/>
      <c r="ILN70" s="46"/>
      <c r="ILO70" s="46"/>
      <c r="ILP70" s="113"/>
      <c r="ILQ70" s="116"/>
      <c r="ILR70" s="49"/>
      <c r="ILS70" s="46"/>
      <c r="ILT70" s="49"/>
      <c r="ILU70" s="50"/>
      <c r="ILW70" s="113"/>
      <c r="ILX70" s="113"/>
      <c r="ILY70" s="114"/>
      <c r="IMA70" s="115"/>
      <c r="IMB70" s="115"/>
      <c r="IMC70" s="46"/>
      <c r="IMD70" s="46"/>
      <c r="IME70" s="46"/>
      <c r="IMF70" s="113"/>
      <c r="IMG70" s="116"/>
      <c r="IMH70" s="49"/>
      <c r="IMI70" s="46"/>
      <c r="IMJ70" s="49"/>
      <c r="IMK70" s="50"/>
      <c r="IMM70" s="113"/>
      <c r="IMN70" s="113"/>
      <c r="IMO70" s="114"/>
      <c r="IMQ70" s="115"/>
      <c r="IMR70" s="115"/>
      <c r="IMS70" s="46"/>
      <c r="IMT70" s="46"/>
      <c r="IMU70" s="46"/>
      <c r="IMV70" s="113"/>
      <c r="IMW70" s="116"/>
      <c r="IMX70" s="49"/>
      <c r="IMY70" s="46"/>
      <c r="IMZ70" s="49"/>
      <c r="INA70" s="50"/>
      <c r="INC70" s="113"/>
      <c r="IND70" s="113"/>
      <c r="INE70" s="114"/>
      <c r="ING70" s="115"/>
      <c r="INH70" s="115"/>
      <c r="INI70" s="46"/>
      <c r="INJ70" s="46"/>
      <c r="INK70" s="46"/>
      <c r="INL70" s="113"/>
      <c r="INM70" s="116"/>
      <c r="INN70" s="49"/>
      <c r="INO70" s="46"/>
      <c r="INP70" s="49"/>
      <c r="INQ70" s="50"/>
      <c r="INS70" s="113"/>
      <c r="INT70" s="113"/>
      <c r="INU70" s="114"/>
      <c r="INW70" s="115"/>
      <c r="INX70" s="115"/>
      <c r="INY70" s="46"/>
      <c r="INZ70" s="46"/>
      <c r="IOA70" s="46"/>
      <c r="IOB70" s="113"/>
      <c r="IOC70" s="116"/>
      <c r="IOD70" s="49"/>
      <c r="IOE70" s="46"/>
      <c r="IOF70" s="49"/>
      <c r="IOG70" s="50"/>
      <c r="IOI70" s="113"/>
      <c r="IOJ70" s="113"/>
      <c r="IOK70" s="114"/>
      <c r="IOM70" s="115"/>
      <c r="ION70" s="115"/>
      <c r="IOO70" s="46"/>
      <c r="IOP70" s="46"/>
      <c r="IOQ70" s="46"/>
      <c r="IOR70" s="113"/>
      <c r="IOS70" s="116"/>
      <c r="IOT70" s="49"/>
      <c r="IOU70" s="46"/>
      <c r="IOV70" s="49"/>
      <c r="IOW70" s="50"/>
      <c r="IOY70" s="113"/>
      <c r="IOZ70" s="113"/>
      <c r="IPA70" s="114"/>
      <c r="IPC70" s="115"/>
      <c r="IPD70" s="115"/>
      <c r="IPE70" s="46"/>
      <c r="IPF70" s="46"/>
      <c r="IPG70" s="46"/>
      <c r="IPH70" s="113"/>
      <c r="IPI70" s="116"/>
      <c r="IPJ70" s="49"/>
      <c r="IPK70" s="46"/>
      <c r="IPL70" s="49"/>
      <c r="IPM70" s="50"/>
      <c r="IPO70" s="113"/>
      <c r="IPP70" s="113"/>
      <c r="IPQ70" s="114"/>
      <c r="IPS70" s="115"/>
      <c r="IPT70" s="115"/>
      <c r="IPU70" s="46"/>
      <c r="IPV70" s="46"/>
      <c r="IPW70" s="46"/>
      <c r="IPX70" s="113"/>
      <c r="IPY70" s="116"/>
      <c r="IPZ70" s="49"/>
      <c r="IQA70" s="46"/>
      <c r="IQB70" s="49"/>
      <c r="IQC70" s="50"/>
      <c r="IQE70" s="113"/>
      <c r="IQF70" s="113"/>
      <c r="IQG70" s="114"/>
      <c r="IQI70" s="115"/>
      <c r="IQJ70" s="115"/>
      <c r="IQK70" s="46"/>
      <c r="IQL70" s="46"/>
      <c r="IQM70" s="46"/>
      <c r="IQN70" s="113"/>
      <c r="IQO70" s="116"/>
      <c r="IQP70" s="49"/>
      <c r="IQQ70" s="46"/>
      <c r="IQR70" s="49"/>
      <c r="IQS70" s="50"/>
      <c r="IQU70" s="113"/>
      <c r="IQV70" s="113"/>
      <c r="IQW70" s="114"/>
      <c r="IQY70" s="115"/>
      <c r="IQZ70" s="115"/>
      <c r="IRA70" s="46"/>
      <c r="IRB70" s="46"/>
      <c r="IRC70" s="46"/>
      <c r="IRD70" s="113"/>
      <c r="IRE70" s="116"/>
      <c r="IRF70" s="49"/>
      <c r="IRG70" s="46"/>
      <c r="IRH70" s="49"/>
      <c r="IRI70" s="50"/>
      <c r="IRK70" s="113"/>
      <c r="IRL70" s="113"/>
      <c r="IRM70" s="114"/>
      <c r="IRO70" s="115"/>
      <c r="IRP70" s="115"/>
      <c r="IRQ70" s="46"/>
      <c r="IRR70" s="46"/>
      <c r="IRS70" s="46"/>
      <c r="IRT70" s="113"/>
      <c r="IRU70" s="116"/>
      <c r="IRV70" s="49"/>
      <c r="IRW70" s="46"/>
      <c r="IRX70" s="49"/>
      <c r="IRY70" s="50"/>
      <c r="ISA70" s="113"/>
      <c r="ISB70" s="113"/>
      <c r="ISC70" s="114"/>
      <c r="ISE70" s="115"/>
      <c r="ISF70" s="115"/>
      <c r="ISG70" s="46"/>
      <c r="ISH70" s="46"/>
      <c r="ISI70" s="46"/>
      <c r="ISJ70" s="113"/>
      <c r="ISK70" s="116"/>
      <c r="ISL70" s="49"/>
      <c r="ISM70" s="46"/>
      <c r="ISN70" s="49"/>
      <c r="ISO70" s="50"/>
      <c r="ISQ70" s="113"/>
      <c r="ISR70" s="113"/>
      <c r="ISS70" s="114"/>
      <c r="ISU70" s="115"/>
      <c r="ISV70" s="115"/>
      <c r="ISW70" s="46"/>
      <c r="ISX70" s="46"/>
      <c r="ISY70" s="46"/>
      <c r="ISZ70" s="113"/>
      <c r="ITA70" s="116"/>
      <c r="ITB70" s="49"/>
      <c r="ITC70" s="46"/>
      <c r="ITD70" s="49"/>
      <c r="ITE70" s="50"/>
      <c r="ITG70" s="113"/>
      <c r="ITH70" s="113"/>
      <c r="ITI70" s="114"/>
      <c r="ITK70" s="115"/>
      <c r="ITL70" s="115"/>
      <c r="ITM70" s="46"/>
      <c r="ITN70" s="46"/>
      <c r="ITO70" s="46"/>
      <c r="ITP70" s="113"/>
      <c r="ITQ70" s="116"/>
      <c r="ITR70" s="49"/>
      <c r="ITS70" s="46"/>
      <c r="ITT70" s="49"/>
      <c r="ITU70" s="50"/>
      <c r="ITW70" s="113"/>
      <c r="ITX70" s="113"/>
      <c r="ITY70" s="114"/>
      <c r="IUA70" s="115"/>
      <c r="IUB70" s="115"/>
      <c r="IUC70" s="46"/>
      <c r="IUD70" s="46"/>
      <c r="IUE70" s="46"/>
      <c r="IUF70" s="113"/>
      <c r="IUG70" s="116"/>
      <c r="IUH70" s="49"/>
      <c r="IUI70" s="46"/>
      <c r="IUJ70" s="49"/>
      <c r="IUK70" s="50"/>
      <c r="IUM70" s="113"/>
      <c r="IUN70" s="113"/>
      <c r="IUO70" s="114"/>
      <c r="IUQ70" s="115"/>
      <c r="IUR70" s="115"/>
      <c r="IUS70" s="46"/>
      <c r="IUT70" s="46"/>
      <c r="IUU70" s="46"/>
      <c r="IUV70" s="113"/>
      <c r="IUW70" s="116"/>
      <c r="IUX70" s="49"/>
      <c r="IUY70" s="46"/>
      <c r="IUZ70" s="49"/>
      <c r="IVA70" s="50"/>
      <c r="IVC70" s="113"/>
      <c r="IVD70" s="113"/>
      <c r="IVE70" s="114"/>
      <c r="IVG70" s="115"/>
      <c r="IVH70" s="115"/>
      <c r="IVI70" s="46"/>
      <c r="IVJ70" s="46"/>
      <c r="IVK70" s="46"/>
      <c r="IVL70" s="113"/>
      <c r="IVM70" s="116"/>
      <c r="IVN70" s="49"/>
      <c r="IVO70" s="46"/>
      <c r="IVP70" s="49"/>
      <c r="IVQ70" s="50"/>
      <c r="IVS70" s="113"/>
      <c r="IVT70" s="113"/>
      <c r="IVU70" s="114"/>
      <c r="IVW70" s="115"/>
      <c r="IVX70" s="115"/>
      <c r="IVY70" s="46"/>
      <c r="IVZ70" s="46"/>
      <c r="IWA70" s="46"/>
      <c r="IWB70" s="113"/>
      <c r="IWC70" s="116"/>
      <c r="IWD70" s="49"/>
      <c r="IWE70" s="46"/>
      <c r="IWF70" s="49"/>
      <c r="IWG70" s="50"/>
      <c r="IWI70" s="113"/>
      <c r="IWJ70" s="113"/>
      <c r="IWK70" s="114"/>
      <c r="IWM70" s="115"/>
      <c r="IWN70" s="115"/>
      <c r="IWO70" s="46"/>
      <c r="IWP70" s="46"/>
      <c r="IWQ70" s="46"/>
      <c r="IWR70" s="113"/>
      <c r="IWS70" s="116"/>
      <c r="IWT70" s="49"/>
      <c r="IWU70" s="46"/>
      <c r="IWV70" s="49"/>
      <c r="IWW70" s="50"/>
      <c r="IWY70" s="113"/>
      <c r="IWZ70" s="113"/>
      <c r="IXA70" s="114"/>
      <c r="IXC70" s="115"/>
      <c r="IXD70" s="115"/>
      <c r="IXE70" s="46"/>
      <c r="IXF70" s="46"/>
      <c r="IXG70" s="46"/>
      <c r="IXH70" s="113"/>
      <c r="IXI70" s="116"/>
      <c r="IXJ70" s="49"/>
      <c r="IXK70" s="46"/>
      <c r="IXL70" s="49"/>
      <c r="IXM70" s="50"/>
      <c r="IXO70" s="113"/>
      <c r="IXP70" s="113"/>
      <c r="IXQ70" s="114"/>
      <c r="IXS70" s="115"/>
      <c r="IXT70" s="115"/>
      <c r="IXU70" s="46"/>
      <c r="IXV70" s="46"/>
      <c r="IXW70" s="46"/>
      <c r="IXX70" s="113"/>
      <c r="IXY70" s="116"/>
      <c r="IXZ70" s="49"/>
      <c r="IYA70" s="46"/>
      <c r="IYB70" s="49"/>
      <c r="IYC70" s="50"/>
      <c r="IYE70" s="113"/>
      <c r="IYF70" s="113"/>
      <c r="IYG70" s="114"/>
      <c r="IYI70" s="115"/>
      <c r="IYJ70" s="115"/>
      <c r="IYK70" s="46"/>
      <c r="IYL70" s="46"/>
      <c r="IYM70" s="46"/>
      <c r="IYN70" s="113"/>
      <c r="IYO70" s="116"/>
      <c r="IYP70" s="49"/>
      <c r="IYQ70" s="46"/>
      <c r="IYR70" s="49"/>
      <c r="IYS70" s="50"/>
      <c r="IYU70" s="113"/>
      <c r="IYV70" s="113"/>
      <c r="IYW70" s="114"/>
      <c r="IYY70" s="115"/>
      <c r="IYZ70" s="115"/>
      <c r="IZA70" s="46"/>
      <c r="IZB70" s="46"/>
      <c r="IZC70" s="46"/>
      <c r="IZD70" s="113"/>
      <c r="IZE70" s="116"/>
      <c r="IZF70" s="49"/>
      <c r="IZG70" s="46"/>
      <c r="IZH70" s="49"/>
      <c r="IZI70" s="50"/>
      <c r="IZK70" s="113"/>
      <c r="IZL70" s="113"/>
      <c r="IZM70" s="114"/>
      <c r="IZO70" s="115"/>
      <c r="IZP70" s="115"/>
      <c r="IZQ70" s="46"/>
      <c r="IZR70" s="46"/>
      <c r="IZS70" s="46"/>
      <c r="IZT70" s="113"/>
      <c r="IZU70" s="116"/>
      <c r="IZV70" s="49"/>
      <c r="IZW70" s="46"/>
      <c r="IZX70" s="49"/>
      <c r="IZY70" s="50"/>
      <c r="JAA70" s="113"/>
      <c r="JAB70" s="113"/>
      <c r="JAC70" s="114"/>
      <c r="JAE70" s="115"/>
      <c r="JAF70" s="115"/>
      <c r="JAG70" s="46"/>
      <c r="JAH70" s="46"/>
      <c r="JAI70" s="46"/>
      <c r="JAJ70" s="113"/>
      <c r="JAK70" s="116"/>
      <c r="JAL70" s="49"/>
      <c r="JAM70" s="46"/>
      <c r="JAN70" s="49"/>
      <c r="JAO70" s="50"/>
      <c r="JAQ70" s="113"/>
      <c r="JAR70" s="113"/>
      <c r="JAS70" s="114"/>
      <c r="JAU70" s="115"/>
      <c r="JAV70" s="115"/>
      <c r="JAW70" s="46"/>
      <c r="JAX70" s="46"/>
      <c r="JAY70" s="46"/>
      <c r="JAZ70" s="113"/>
      <c r="JBA70" s="116"/>
      <c r="JBB70" s="49"/>
      <c r="JBC70" s="46"/>
      <c r="JBD70" s="49"/>
      <c r="JBE70" s="50"/>
      <c r="JBG70" s="113"/>
      <c r="JBH70" s="113"/>
      <c r="JBI70" s="114"/>
      <c r="JBK70" s="115"/>
      <c r="JBL70" s="115"/>
      <c r="JBM70" s="46"/>
      <c r="JBN70" s="46"/>
      <c r="JBO70" s="46"/>
      <c r="JBP70" s="113"/>
      <c r="JBQ70" s="116"/>
      <c r="JBR70" s="49"/>
      <c r="JBS70" s="46"/>
      <c r="JBT70" s="49"/>
      <c r="JBU70" s="50"/>
      <c r="JBW70" s="113"/>
      <c r="JBX70" s="113"/>
      <c r="JBY70" s="114"/>
      <c r="JCA70" s="115"/>
      <c r="JCB70" s="115"/>
      <c r="JCC70" s="46"/>
      <c r="JCD70" s="46"/>
      <c r="JCE70" s="46"/>
      <c r="JCF70" s="113"/>
      <c r="JCG70" s="116"/>
      <c r="JCH70" s="49"/>
      <c r="JCI70" s="46"/>
      <c r="JCJ70" s="49"/>
      <c r="JCK70" s="50"/>
      <c r="JCM70" s="113"/>
      <c r="JCN70" s="113"/>
      <c r="JCO70" s="114"/>
      <c r="JCQ70" s="115"/>
      <c r="JCR70" s="115"/>
      <c r="JCS70" s="46"/>
      <c r="JCT70" s="46"/>
      <c r="JCU70" s="46"/>
      <c r="JCV70" s="113"/>
      <c r="JCW70" s="116"/>
      <c r="JCX70" s="49"/>
      <c r="JCY70" s="46"/>
      <c r="JCZ70" s="49"/>
      <c r="JDA70" s="50"/>
      <c r="JDC70" s="113"/>
      <c r="JDD70" s="113"/>
      <c r="JDE70" s="114"/>
      <c r="JDG70" s="115"/>
      <c r="JDH70" s="115"/>
      <c r="JDI70" s="46"/>
      <c r="JDJ70" s="46"/>
      <c r="JDK70" s="46"/>
      <c r="JDL70" s="113"/>
      <c r="JDM70" s="116"/>
      <c r="JDN70" s="49"/>
      <c r="JDO70" s="46"/>
      <c r="JDP70" s="49"/>
      <c r="JDQ70" s="50"/>
      <c r="JDS70" s="113"/>
      <c r="JDT70" s="113"/>
      <c r="JDU70" s="114"/>
      <c r="JDW70" s="115"/>
      <c r="JDX70" s="115"/>
      <c r="JDY70" s="46"/>
      <c r="JDZ70" s="46"/>
      <c r="JEA70" s="46"/>
      <c r="JEB70" s="113"/>
      <c r="JEC70" s="116"/>
      <c r="JED70" s="49"/>
      <c r="JEE70" s="46"/>
      <c r="JEF70" s="49"/>
      <c r="JEG70" s="50"/>
      <c r="JEI70" s="113"/>
      <c r="JEJ70" s="113"/>
      <c r="JEK70" s="114"/>
      <c r="JEM70" s="115"/>
      <c r="JEN70" s="115"/>
      <c r="JEO70" s="46"/>
      <c r="JEP70" s="46"/>
      <c r="JEQ70" s="46"/>
      <c r="JER70" s="113"/>
      <c r="JES70" s="116"/>
      <c r="JET70" s="49"/>
      <c r="JEU70" s="46"/>
      <c r="JEV70" s="49"/>
      <c r="JEW70" s="50"/>
      <c r="JEY70" s="113"/>
      <c r="JEZ70" s="113"/>
      <c r="JFA70" s="114"/>
      <c r="JFC70" s="115"/>
      <c r="JFD70" s="115"/>
      <c r="JFE70" s="46"/>
      <c r="JFF70" s="46"/>
      <c r="JFG70" s="46"/>
      <c r="JFH70" s="113"/>
      <c r="JFI70" s="116"/>
      <c r="JFJ70" s="49"/>
      <c r="JFK70" s="46"/>
      <c r="JFL70" s="49"/>
      <c r="JFM70" s="50"/>
      <c r="JFO70" s="113"/>
      <c r="JFP70" s="113"/>
      <c r="JFQ70" s="114"/>
      <c r="JFS70" s="115"/>
      <c r="JFT70" s="115"/>
      <c r="JFU70" s="46"/>
      <c r="JFV70" s="46"/>
      <c r="JFW70" s="46"/>
      <c r="JFX70" s="113"/>
      <c r="JFY70" s="116"/>
      <c r="JFZ70" s="49"/>
      <c r="JGA70" s="46"/>
      <c r="JGB70" s="49"/>
      <c r="JGC70" s="50"/>
      <c r="JGE70" s="113"/>
      <c r="JGF70" s="113"/>
      <c r="JGG70" s="114"/>
      <c r="JGI70" s="115"/>
      <c r="JGJ70" s="115"/>
      <c r="JGK70" s="46"/>
      <c r="JGL70" s="46"/>
      <c r="JGM70" s="46"/>
      <c r="JGN70" s="113"/>
      <c r="JGO70" s="116"/>
      <c r="JGP70" s="49"/>
      <c r="JGQ70" s="46"/>
      <c r="JGR70" s="49"/>
      <c r="JGS70" s="50"/>
      <c r="JGU70" s="113"/>
      <c r="JGV70" s="113"/>
      <c r="JGW70" s="114"/>
      <c r="JGY70" s="115"/>
      <c r="JGZ70" s="115"/>
      <c r="JHA70" s="46"/>
      <c r="JHB70" s="46"/>
      <c r="JHC70" s="46"/>
      <c r="JHD70" s="113"/>
      <c r="JHE70" s="116"/>
      <c r="JHF70" s="49"/>
      <c r="JHG70" s="46"/>
      <c r="JHH70" s="49"/>
      <c r="JHI70" s="50"/>
      <c r="JHK70" s="113"/>
      <c r="JHL70" s="113"/>
      <c r="JHM70" s="114"/>
      <c r="JHO70" s="115"/>
      <c r="JHP70" s="115"/>
      <c r="JHQ70" s="46"/>
      <c r="JHR70" s="46"/>
      <c r="JHS70" s="46"/>
      <c r="JHT70" s="113"/>
      <c r="JHU70" s="116"/>
      <c r="JHV70" s="49"/>
      <c r="JHW70" s="46"/>
      <c r="JHX70" s="49"/>
      <c r="JHY70" s="50"/>
      <c r="JIA70" s="113"/>
      <c r="JIB70" s="113"/>
      <c r="JIC70" s="114"/>
      <c r="JIE70" s="115"/>
      <c r="JIF70" s="115"/>
      <c r="JIG70" s="46"/>
      <c r="JIH70" s="46"/>
      <c r="JII70" s="46"/>
      <c r="JIJ70" s="113"/>
      <c r="JIK70" s="116"/>
      <c r="JIL70" s="49"/>
      <c r="JIM70" s="46"/>
      <c r="JIN70" s="49"/>
      <c r="JIO70" s="50"/>
      <c r="JIQ70" s="113"/>
      <c r="JIR70" s="113"/>
      <c r="JIS70" s="114"/>
      <c r="JIU70" s="115"/>
      <c r="JIV70" s="115"/>
      <c r="JIW70" s="46"/>
      <c r="JIX70" s="46"/>
      <c r="JIY70" s="46"/>
      <c r="JIZ70" s="113"/>
      <c r="JJA70" s="116"/>
      <c r="JJB70" s="49"/>
      <c r="JJC70" s="46"/>
      <c r="JJD70" s="49"/>
      <c r="JJE70" s="50"/>
      <c r="JJG70" s="113"/>
      <c r="JJH70" s="113"/>
      <c r="JJI70" s="114"/>
      <c r="JJK70" s="115"/>
      <c r="JJL70" s="115"/>
      <c r="JJM70" s="46"/>
      <c r="JJN70" s="46"/>
      <c r="JJO70" s="46"/>
      <c r="JJP70" s="113"/>
      <c r="JJQ70" s="116"/>
      <c r="JJR70" s="49"/>
      <c r="JJS70" s="46"/>
      <c r="JJT70" s="49"/>
      <c r="JJU70" s="50"/>
      <c r="JJW70" s="113"/>
      <c r="JJX70" s="113"/>
      <c r="JJY70" s="114"/>
      <c r="JKA70" s="115"/>
      <c r="JKB70" s="115"/>
      <c r="JKC70" s="46"/>
      <c r="JKD70" s="46"/>
      <c r="JKE70" s="46"/>
      <c r="JKF70" s="113"/>
      <c r="JKG70" s="116"/>
      <c r="JKH70" s="49"/>
      <c r="JKI70" s="46"/>
      <c r="JKJ70" s="49"/>
      <c r="JKK70" s="50"/>
      <c r="JKM70" s="113"/>
      <c r="JKN70" s="113"/>
      <c r="JKO70" s="114"/>
      <c r="JKQ70" s="115"/>
      <c r="JKR70" s="115"/>
      <c r="JKS70" s="46"/>
      <c r="JKT70" s="46"/>
      <c r="JKU70" s="46"/>
      <c r="JKV70" s="113"/>
      <c r="JKW70" s="116"/>
      <c r="JKX70" s="49"/>
      <c r="JKY70" s="46"/>
      <c r="JKZ70" s="49"/>
      <c r="JLA70" s="50"/>
      <c r="JLC70" s="113"/>
      <c r="JLD70" s="113"/>
      <c r="JLE70" s="114"/>
      <c r="JLG70" s="115"/>
      <c r="JLH70" s="115"/>
      <c r="JLI70" s="46"/>
      <c r="JLJ70" s="46"/>
      <c r="JLK70" s="46"/>
      <c r="JLL70" s="113"/>
      <c r="JLM70" s="116"/>
      <c r="JLN70" s="49"/>
      <c r="JLO70" s="46"/>
      <c r="JLP70" s="49"/>
      <c r="JLQ70" s="50"/>
      <c r="JLS70" s="113"/>
      <c r="JLT70" s="113"/>
      <c r="JLU70" s="114"/>
      <c r="JLW70" s="115"/>
      <c r="JLX70" s="115"/>
      <c r="JLY70" s="46"/>
      <c r="JLZ70" s="46"/>
      <c r="JMA70" s="46"/>
      <c r="JMB70" s="113"/>
      <c r="JMC70" s="116"/>
      <c r="JMD70" s="49"/>
      <c r="JME70" s="46"/>
      <c r="JMF70" s="49"/>
      <c r="JMG70" s="50"/>
      <c r="JMI70" s="113"/>
      <c r="JMJ70" s="113"/>
      <c r="JMK70" s="114"/>
      <c r="JMM70" s="115"/>
      <c r="JMN70" s="115"/>
      <c r="JMO70" s="46"/>
      <c r="JMP70" s="46"/>
      <c r="JMQ70" s="46"/>
      <c r="JMR70" s="113"/>
      <c r="JMS70" s="116"/>
      <c r="JMT70" s="49"/>
      <c r="JMU70" s="46"/>
      <c r="JMV70" s="49"/>
      <c r="JMW70" s="50"/>
      <c r="JMY70" s="113"/>
      <c r="JMZ70" s="113"/>
      <c r="JNA70" s="114"/>
      <c r="JNC70" s="115"/>
      <c r="JND70" s="115"/>
      <c r="JNE70" s="46"/>
      <c r="JNF70" s="46"/>
      <c r="JNG70" s="46"/>
      <c r="JNH70" s="113"/>
      <c r="JNI70" s="116"/>
      <c r="JNJ70" s="49"/>
      <c r="JNK70" s="46"/>
      <c r="JNL70" s="49"/>
      <c r="JNM70" s="50"/>
      <c r="JNO70" s="113"/>
      <c r="JNP70" s="113"/>
      <c r="JNQ70" s="114"/>
      <c r="JNS70" s="115"/>
      <c r="JNT70" s="115"/>
      <c r="JNU70" s="46"/>
      <c r="JNV70" s="46"/>
      <c r="JNW70" s="46"/>
      <c r="JNX70" s="113"/>
      <c r="JNY70" s="116"/>
      <c r="JNZ70" s="49"/>
      <c r="JOA70" s="46"/>
      <c r="JOB70" s="49"/>
      <c r="JOC70" s="50"/>
      <c r="JOE70" s="113"/>
      <c r="JOF70" s="113"/>
      <c r="JOG70" s="114"/>
      <c r="JOI70" s="115"/>
      <c r="JOJ70" s="115"/>
      <c r="JOK70" s="46"/>
      <c r="JOL70" s="46"/>
      <c r="JOM70" s="46"/>
      <c r="JON70" s="113"/>
      <c r="JOO70" s="116"/>
      <c r="JOP70" s="49"/>
      <c r="JOQ70" s="46"/>
      <c r="JOR70" s="49"/>
      <c r="JOS70" s="50"/>
      <c r="JOU70" s="113"/>
      <c r="JOV70" s="113"/>
      <c r="JOW70" s="114"/>
      <c r="JOY70" s="115"/>
      <c r="JOZ70" s="115"/>
      <c r="JPA70" s="46"/>
      <c r="JPB70" s="46"/>
      <c r="JPC70" s="46"/>
      <c r="JPD70" s="113"/>
      <c r="JPE70" s="116"/>
      <c r="JPF70" s="49"/>
      <c r="JPG70" s="46"/>
      <c r="JPH70" s="49"/>
      <c r="JPI70" s="50"/>
      <c r="JPK70" s="113"/>
      <c r="JPL70" s="113"/>
      <c r="JPM70" s="114"/>
      <c r="JPO70" s="115"/>
      <c r="JPP70" s="115"/>
      <c r="JPQ70" s="46"/>
      <c r="JPR70" s="46"/>
      <c r="JPS70" s="46"/>
      <c r="JPT70" s="113"/>
      <c r="JPU70" s="116"/>
      <c r="JPV70" s="49"/>
      <c r="JPW70" s="46"/>
      <c r="JPX70" s="49"/>
      <c r="JPY70" s="50"/>
      <c r="JQA70" s="113"/>
      <c r="JQB70" s="113"/>
      <c r="JQC70" s="114"/>
      <c r="JQE70" s="115"/>
      <c r="JQF70" s="115"/>
      <c r="JQG70" s="46"/>
      <c r="JQH70" s="46"/>
      <c r="JQI70" s="46"/>
      <c r="JQJ70" s="113"/>
      <c r="JQK70" s="116"/>
      <c r="JQL70" s="49"/>
      <c r="JQM70" s="46"/>
      <c r="JQN70" s="49"/>
      <c r="JQO70" s="50"/>
      <c r="JQQ70" s="113"/>
      <c r="JQR70" s="113"/>
      <c r="JQS70" s="114"/>
      <c r="JQU70" s="115"/>
      <c r="JQV70" s="115"/>
      <c r="JQW70" s="46"/>
      <c r="JQX70" s="46"/>
      <c r="JQY70" s="46"/>
      <c r="JQZ70" s="113"/>
      <c r="JRA70" s="116"/>
      <c r="JRB70" s="49"/>
      <c r="JRC70" s="46"/>
      <c r="JRD70" s="49"/>
      <c r="JRE70" s="50"/>
      <c r="JRG70" s="113"/>
      <c r="JRH70" s="113"/>
      <c r="JRI70" s="114"/>
      <c r="JRK70" s="115"/>
      <c r="JRL70" s="115"/>
      <c r="JRM70" s="46"/>
      <c r="JRN70" s="46"/>
      <c r="JRO70" s="46"/>
      <c r="JRP70" s="113"/>
      <c r="JRQ70" s="116"/>
      <c r="JRR70" s="49"/>
      <c r="JRS70" s="46"/>
      <c r="JRT70" s="49"/>
      <c r="JRU70" s="50"/>
      <c r="JRW70" s="113"/>
      <c r="JRX70" s="113"/>
      <c r="JRY70" s="114"/>
      <c r="JSA70" s="115"/>
      <c r="JSB70" s="115"/>
      <c r="JSC70" s="46"/>
      <c r="JSD70" s="46"/>
      <c r="JSE70" s="46"/>
      <c r="JSF70" s="113"/>
      <c r="JSG70" s="116"/>
      <c r="JSH70" s="49"/>
      <c r="JSI70" s="46"/>
      <c r="JSJ70" s="49"/>
      <c r="JSK70" s="50"/>
      <c r="JSM70" s="113"/>
      <c r="JSN70" s="113"/>
      <c r="JSO70" s="114"/>
      <c r="JSQ70" s="115"/>
      <c r="JSR70" s="115"/>
      <c r="JSS70" s="46"/>
      <c r="JST70" s="46"/>
      <c r="JSU70" s="46"/>
      <c r="JSV70" s="113"/>
      <c r="JSW70" s="116"/>
      <c r="JSX70" s="49"/>
      <c r="JSY70" s="46"/>
      <c r="JSZ70" s="49"/>
      <c r="JTA70" s="50"/>
      <c r="JTC70" s="113"/>
      <c r="JTD70" s="113"/>
      <c r="JTE70" s="114"/>
      <c r="JTG70" s="115"/>
      <c r="JTH70" s="115"/>
      <c r="JTI70" s="46"/>
      <c r="JTJ70" s="46"/>
      <c r="JTK70" s="46"/>
      <c r="JTL70" s="113"/>
      <c r="JTM70" s="116"/>
      <c r="JTN70" s="49"/>
      <c r="JTO70" s="46"/>
      <c r="JTP70" s="49"/>
      <c r="JTQ70" s="50"/>
      <c r="JTS70" s="113"/>
      <c r="JTT70" s="113"/>
      <c r="JTU70" s="114"/>
      <c r="JTW70" s="115"/>
      <c r="JTX70" s="115"/>
      <c r="JTY70" s="46"/>
      <c r="JTZ70" s="46"/>
      <c r="JUA70" s="46"/>
      <c r="JUB70" s="113"/>
      <c r="JUC70" s="116"/>
      <c r="JUD70" s="49"/>
      <c r="JUE70" s="46"/>
      <c r="JUF70" s="49"/>
      <c r="JUG70" s="50"/>
      <c r="JUI70" s="113"/>
      <c r="JUJ70" s="113"/>
      <c r="JUK70" s="114"/>
      <c r="JUM70" s="115"/>
      <c r="JUN70" s="115"/>
      <c r="JUO70" s="46"/>
      <c r="JUP70" s="46"/>
      <c r="JUQ70" s="46"/>
      <c r="JUR70" s="113"/>
      <c r="JUS70" s="116"/>
      <c r="JUT70" s="49"/>
      <c r="JUU70" s="46"/>
      <c r="JUV70" s="49"/>
      <c r="JUW70" s="50"/>
      <c r="JUY70" s="113"/>
      <c r="JUZ70" s="113"/>
      <c r="JVA70" s="114"/>
      <c r="JVC70" s="115"/>
      <c r="JVD70" s="115"/>
      <c r="JVE70" s="46"/>
      <c r="JVF70" s="46"/>
      <c r="JVG70" s="46"/>
      <c r="JVH70" s="113"/>
      <c r="JVI70" s="116"/>
      <c r="JVJ70" s="49"/>
      <c r="JVK70" s="46"/>
      <c r="JVL70" s="49"/>
      <c r="JVM70" s="50"/>
      <c r="JVO70" s="113"/>
      <c r="JVP70" s="113"/>
      <c r="JVQ70" s="114"/>
      <c r="JVS70" s="115"/>
      <c r="JVT70" s="115"/>
      <c r="JVU70" s="46"/>
      <c r="JVV70" s="46"/>
      <c r="JVW70" s="46"/>
      <c r="JVX70" s="113"/>
      <c r="JVY70" s="116"/>
      <c r="JVZ70" s="49"/>
      <c r="JWA70" s="46"/>
      <c r="JWB70" s="49"/>
      <c r="JWC70" s="50"/>
      <c r="JWE70" s="113"/>
      <c r="JWF70" s="113"/>
      <c r="JWG70" s="114"/>
      <c r="JWI70" s="115"/>
      <c r="JWJ70" s="115"/>
      <c r="JWK70" s="46"/>
      <c r="JWL70" s="46"/>
      <c r="JWM70" s="46"/>
      <c r="JWN70" s="113"/>
      <c r="JWO70" s="116"/>
      <c r="JWP70" s="49"/>
      <c r="JWQ70" s="46"/>
      <c r="JWR70" s="49"/>
      <c r="JWS70" s="50"/>
      <c r="JWU70" s="113"/>
      <c r="JWV70" s="113"/>
      <c r="JWW70" s="114"/>
      <c r="JWY70" s="115"/>
      <c r="JWZ70" s="115"/>
      <c r="JXA70" s="46"/>
      <c r="JXB70" s="46"/>
      <c r="JXC70" s="46"/>
      <c r="JXD70" s="113"/>
      <c r="JXE70" s="116"/>
      <c r="JXF70" s="49"/>
      <c r="JXG70" s="46"/>
      <c r="JXH70" s="49"/>
      <c r="JXI70" s="50"/>
      <c r="JXK70" s="113"/>
      <c r="JXL70" s="113"/>
      <c r="JXM70" s="114"/>
      <c r="JXO70" s="115"/>
      <c r="JXP70" s="115"/>
      <c r="JXQ70" s="46"/>
      <c r="JXR70" s="46"/>
      <c r="JXS70" s="46"/>
      <c r="JXT70" s="113"/>
      <c r="JXU70" s="116"/>
      <c r="JXV70" s="49"/>
      <c r="JXW70" s="46"/>
      <c r="JXX70" s="49"/>
      <c r="JXY70" s="50"/>
      <c r="JYA70" s="113"/>
      <c r="JYB70" s="113"/>
      <c r="JYC70" s="114"/>
      <c r="JYE70" s="115"/>
      <c r="JYF70" s="115"/>
      <c r="JYG70" s="46"/>
      <c r="JYH70" s="46"/>
      <c r="JYI70" s="46"/>
      <c r="JYJ70" s="113"/>
      <c r="JYK70" s="116"/>
      <c r="JYL70" s="49"/>
      <c r="JYM70" s="46"/>
      <c r="JYN70" s="49"/>
      <c r="JYO70" s="50"/>
      <c r="JYQ70" s="113"/>
      <c r="JYR70" s="113"/>
      <c r="JYS70" s="114"/>
      <c r="JYU70" s="115"/>
      <c r="JYV70" s="115"/>
      <c r="JYW70" s="46"/>
      <c r="JYX70" s="46"/>
      <c r="JYY70" s="46"/>
      <c r="JYZ70" s="113"/>
      <c r="JZA70" s="116"/>
      <c r="JZB70" s="49"/>
      <c r="JZC70" s="46"/>
      <c r="JZD70" s="49"/>
      <c r="JZE70" s="50"/>
      <c r="JZG70" s="113"/>
      <c r="JZH70" s="113"/>
      <c r="JZI70" s="114"/>
      <c r="JZK70" s="115"/>
      <c r="JZL70" s="115"/>
      <c r="JZM70" s="46"/>
      <c r="JZN70" s="46"/>
      <c r="JZO70" s="46"/>
      <c r="JZP70" s="113"/>
      <c r="JZQ70" s="116"/>
      <c r="JZR70" s="49"/>
      <c r="JZS70" s="46"/>
      <c r="JZT70" s="49"/>
      <c r="JZU70" s="50"/>
      <c r="JZW70" s="113"/>
      <c r="JZX70" s="113"/>
      <c r="JZY70" s="114"/>
      <c r="KAA70" s="115"/>
      <c r="KAB70" s="115"/>
      <c r="KAC70" s="46"/>
      <c r="KAD70" s="46"/>
      <c r="KAE70" s="46"/>
      <c r="KAF70" s="113"/>
      <c r="KAG70" s="116"/>
      <c r="KAH70" s="49"/>
      <c r="KAI70" s="46"/>
      <c r="KAJ70" s="49"/>
      <c r="KAK70" s="50"/>
      <c r="KAM70" s="113"/>
      <c r="KAN70" s="113"/>
      <c r="KAO70" s="114"/>
      <c r="KAQ70" s="115"/>
      <c r="KAR70" s="115"/>
      <c r="KAS70" s="46"/>
      <c r="KAT70" s="46"/>
      <c r="KAU70" s="46"/>
      <c r="KAV70" s="113"/>
      <c r="KAW70" s="116"/>
      <c r="KAX70" s="49"/>
      <c r="KAY70" s="46"/>
      <c r="KAZ70" s="49"/>
      <c r="KBA70" s="50"/>
      <c r="KBC70" s="113"/>
      <c r="KBD70" s="113"/>
      <c r="KBE70" s="114"/>
      <c r="KBG70" s="115"/>
      <c r="KBH70" s="115"/>
      <c r="KBI70" s="46"/>
      <c r="KBJ70" s="46"/>
      <c r="KBK70" s="46"/>
      <c r="KBL70" s="113"/>
      <c r="KBM70" s="116"/>
      <c r="KBN70" s="49"/>
      <c r="KBO70" s="46"/>
      <c r="KBP70" s="49"/>
      <c r="KBQ70" s="50"/>
      <c r="KBS70" s="113"/>
      <c r="KBT70" s="113"/>
      <c r="KBU70" s="114"/>
      <c r="KBW70" s="115"/>
      <c r="KBX70" s="115"/>
      <c r="KBY70" s="46"/>
      <c r="KBZ70" s="46"/>
      <c r="KCA70" s="46"/>
      <c r="KCB70" s="113"/>
      <c r="KCC70" s="116"/>
      <c r="KCD70" s="49"/>
      <c r="KCE70" s="46"/>
      <c r="KCF70" s="49"/>
      <c r="KCG70" s="50"/>
      <c r="KCI70" s="113"/>
      <c r="KCJ70" s="113"/>
      <c r="KCK70" s="114"/>
      <c r="KCM70" s="115"/>
      <c r="KCN70" s="115"/>
      <c r="KCO70" s="46"/>
      <c r="KCP70" s="46"/>
      <c r="KCQ70" s="46"/>
      <c r="KCR70" s="113"/>
      <c r="KCS70" s="116"/>
      <c r="KCT70" s="49"/>
      <c r="KCU70" s="46"/>
      <c r="KCV70" s="49"/>
      <c r="KCW70" s="50"/>
      <c r="KCY70" s="113"/>
      <c r="KCZ70" s="113"/>
      <c r="KDA70" s="114"/>
      <c r="KDC70" s="115"/>
      <c r="KDD70" s="115"/>
      <c r="KDE70" s="46"/>
      <c r="KDF70" s="46"/>
      <c r="KDG70" s="46"/>
      <c r="KDH70" s="113"/>
      <c r="KDI70" s="116"/>
      <c r="KDJ70" s="49"/>
      <c r="KDK70" s="46"/>
      <c r="KDL70" s="49"/>
      <c r="KDM70" s="50"/>
      <c r="KDO70" s="113"/>
      <c r="KDP70" s="113"/>
      <c r="KDQ70" s="114"/>
      <c r="KDS70" s="115"/>
      <c r="KDT70" s="115"/>
      <c r="KDU70" s="46"/>
      <c r="KDV70" s="46"/>
      <c r="KDW70" s="46"/>
      <c r="KDX70" s="113"/>
      <c r="KDY70" s="116"/>
      <c r="KDZ70" s="49"/>
      <c r="KEA70" s="46"/>
      <c r="KEB70" s="49"/>
      <c r="KEC70" s="50"/>
      <c r="KEE70" s="113"/>
      <c r="KEF70" s="113"/>
      <c r="KEG70" s="114"/>
      <c r="KEI70" s="115"/>
      <c r="KEJ70" s="115"/>
      <c r="KEK70" s="46"/>
      <c r="KEL70" s="46"/>
      <c r="KEM70" s="46"/>
      <c r="KEN70" s="113"/>
      <c r="KEO70" s="116"/>
      <c r="KEP70" s="49"/>
      <c r="KEQ70" s="46"/>
      <c r="KER70" s="49"/>
      <c r="KES70" s="50"/>
      <c r="KEU70" s="113"/>
      <c r="KEV70" s="113"/>
      <c r="KEW70" s="114"/>
      <c r="KEY70" s="115"/>
      <c r="KEZ70" s="115"/>
      <c r="KFA70" s="46"/>
      <c r="KFB70" s="46"/>
      <c r="KFC70" s="46"/>
      <c r="KFD70" s="113"/>
      <c r="KFE70" s="116"/>
      <c r="KFF70" s="49"/>
      <c r="KFG70" s="46"/>
      <c r="KFH70" s="49"/>
      <c r="KFI70" s="50"/>
      <c r="KFK70" s="113"/>
      <c r="KFL70" s="113"/>
      <c r="KFM70" s="114"/>
      <c r="KFO70" s="115"/>
      <c r="KFP70" s="115"/>
      <c r="KFQ70" s="46"/>
      <c r="KFR70" s="46"/>
      <c r="KFS70" s="46"/>
      <c r="KFT70" s="113"/>
      <c r="KFU70" s="116"/>
      <c r="KFV70" s="49"/>
      <c r="KFW70" s="46"/>
      <c r="KFX70" s="49"/>
      <c r="KFY70" s="50"/>
      <c r="KGA70" s="113"/>
      <c r="KGB70" s="113"/>
      <c r="KGC70" s="114"/>
      <c r="KGE70" s="115"/>
      <c r="KGF70" s="115"/>
      <c r="KGG70" s="46"/>
      <c r="KGH70" s="46"/>
      <c r="KGI70" s="46"/>
      <c r="KGJ70" s="113"/>
      <c r="KGK70" s="116"/>
      <c r="KGL70" s="49"/>
      <c r="KGM70" s="46"/>
      <c r="KGN70" s="49"/>
      <c r="KGO70" s="50"/>
      <c r="KGQ70" s="113"/>
      <c r="KGR70" s="113"/>
      <c r="KGS70" s="114"/>
      <c r="KGU70" s="115"/>
      <c r="KGV70" s="115"/>
      <c r="KGW70" s="46"/>
      <c r="KGX70" s="46"/>
      <c r="KGY70" s="46"/>
      <c r="KGZ70" s="113"/>
      <c r="KHA70" s="116"/>
      <c r="KHB70" s="49"/>
      <c r="KHC70" s="46"/>
      <c r="KHD70" s="49"/>
      <c r="KHE70" s="50"/>
      <c r="KHG70" s="113"/>
      <c r="KHH70" s="113"/>
      <c r="KHI70" s="114"/>
      <c r="KHK70" s="115"/>
      <c r="KHL70" s="115"/>
      <c r="KHM70" s="46"/>
      <c r="KHN70" s="46"/>
      <c r="KHO70" s="46"/>
      <c r="KHP70" s="113"/>
      <c r="KHQ70" s="116"/>
      <c r="KHR70" s="49"/>
      <c r="KHS70" s="46"/>
      <c r="KHT70" s="49"/>
      <c r="KHU70" s="50"/>
      <c r="KHW70" s="113"/>
      <c r="KHX70" s="113"/>
      <c r="KHY70" s="114"/>
      <c r="KIA70" s="115"/>
      <c r="KIB70" s="115"/>
      <c r="KIC70" s="46"/>
      <c r="KID70" s="46"/>
      <c r="KIE70" s="46"/>
      <c r="KIF70" s="113"/>
      <c r="KIG70" s="116"/>
      <c r="KIH70" s="49"/>
      <c r="KII70" s="46"/>
      <c r="KIJ70" s="49"/>
      <c r="KIK70" s="50"/>
      <c r="KIM70" s="113"/>
      <c r="KIN70" s="113"/>
      <c r="KIO70" s="114"/>
      <c r="KIQ70" s="115"/>
      <c r="KIR70" s="115"/>
      <c r="KIS70" s="46"/>
      <c r="KIT70" s="46"/>
      <c r="KIU70" s="46"/>
      <c r="KIV70" s="113"/>
      <c r="KIW70" s="116"/>
      <c r="KIX70" s="49"/>
      <c r="KIY70" s="46"/>
      <c r="KIZ70" s="49"/>
      <c r="KJA70" s="50"/>
      <c r="KJC70" s="113"/>
      <c r="KJD70" s="113"/>
      <c r="KJE70" s="114"/>
      <c r="KJG70" s="115"/>
      <c r="KJH70" s="115"/>
      <c r="KJI70" s="46"/>
      <c r="KJJ70" s="46"/>
      <c r="KJK70" s="46"/>
      <c r="KJL70" s="113"/>
      <c r="KJM70" s="116"/>
      <c r="KJN70" s="49"/>
      <c r="KJO70" s="46"/>
      <c r="KJP70" s="49"/>
      <c r="KJQ70" s="50"/>
      <c r="KJS70" s="113"/>
      <c r="KJT70" s="113"/>
      <c r="KJU70" s="114"/>
      <c r="KJW70" s="115"/>
      <c r="KJX70" s="115"/>
      <c r="KJY70" s="46"/>
      <c r="KJZ70" s="46"/>
      <c r="KKA70" s="46"/>
      <c r="KKB70" s="113"/>
      <c r="KKC70" s="116"/>
      <c r="KKD70" s="49"/>
      <c r="KKE70" s="46"/>
      <c r="KKF70" s="49"/>
      <c r="KKG70" s="50"/>
      <c r="KKI70" s="113"/>
      <c r="KKJ70" s="113"/>
      <c r="KKK70" s="114"/>
      <c r="KKM70" s="115"/>
      <c r="KKN70" s="115"/>
      <c r="KKO70" s="46"/>
      <c r="KKP70" s="46"/>
      <c r="KKQ70" s="46"/>
      <c r="KKR70" s="113"/>
      <c r="KKS70" s="116"/>
      <c r="KKT70" s="49"/>
      <c r="KKU70" s="46"/>
      <c r="KKV70" s="49"/>
      <c r="KKW70" s="50"/>
      <c r="KKY70" s="113"/>
      <c r="KKZ70" s="113"/>
      <c r="KLA70" s="114"/>
      <c r="KLC70" s="115"/>
      <c r="KLD70" s="115"/>
      <c r="KLE70" s="46"/>
      <c r="KLF70" s="46"/>
      <c r="KLG70" s="46"/>
      <c r="KLH70" s="113"/>
      <c r="KLI70" s="116"/>
      <c r="KLJ70" s="49"/>
      <c r="KLK70" s="46"/>
      <c r="KLL70" s="49"/>
      <c r="KLM70" s="50"/>
      <c r="KLO70" s="113"/>
      <c r="KLP70" s="113"/>
      <c r="KLQ70" s="114"/>
      <c r="KLS70" s="115"/>
      <c r="KLT70" s="115"/>
      <c r="KLU70" s="46"/>
      <c r="KLV70" s="46"/>
      <c r="KLW70" s="46"/>
      <c r="KLX70" s="113"/>
      <c r="KLY70" s="116"/>
      <c r="KLZ70" s="49"/>
      <c r="KMA70" s="46"/>
      <c r="KMB70" s="49"/>
      <c r="KMC70" s="50"/>
      <c r="KME70" s="113"/>
      <c r="KMF70" s="113"/>
      <c r="KMG70" s="114"/>
      <c r="KMI70" s="115"/>
      <c r="KMJ70" s="115"/>
      <c r="KMK70" s="46"/>
      <c r="KML70" s="46"/>
      <c r="KMM70" s="46"/>
      <c r="KMN70" s="113"/>
      <c r="KMO70" s="116"/>
      <c r="KMP70" s="49"/>
      <c r="KMQ70" s="46"/>
      <c r="KMR70" s="49"/>
      <c r="KMS70" s="50"/>
      <c r="KMU70" s="113"/>
      <c r="KMV70" s="113"/>
      <c r="KMW70" s="114"/>
      <c r="KMY70" s="115"/>
      <c r="KMZ70" s="115"/>
      <c r="KNA70" s="46"/>
      <c r="KNB70" s="46"/>
      <c r="KNC70" s="46"/>
      <c r="KND70" s="113"/>
      <c r="KNE70" s="116"/>
      <c r="KNF70" s="49"/>
      <c r="KNG70" s="46"/>
      <c r="KNH70" s="49"/>
      <c r="KNI70" s="50"/>
      <c r="KNK70" s="113"/>
      <c r="KNL70" s="113"/>
      <c r="KNM70" s="114"/>
      <c r="KNO70" s="115"/>
      <c r="KNP70" s="115"/>
      <c r="KNQ70" s="46"/>
      <c r="KNR70" s="46"/>
      <c r="KNS70" s="46"/>
      <c r="KNT70" s="113"/>
      <c r="KNU70" s="116"/>
      <c r="KNV70" s="49"/>
      <c r="KNW70" s="46"/>
      <c r="KNX70" s="49"/>
      <c r="KNY70" s="50"/>
      <c r="KOA70" s="113"/>
      <c r="KOB70" s="113"/>
      <c r="KOC70" s="114"/>
      <c r="KOE70" s="115"/>
      <c r="KOF70" s="115"/>
      <c r="KOG70" s="46"/>
      <c r="KOH70" s="46"/>
      <c r="KOI70" s="46"/>
      <c r="KOJ70" s="113"/>
      <c r="KOK70" s="116"/>
      <c r="KOL70" s="49"/>
      <c r="KOM70" s="46"/>
      <c r="KON70" s="49"/>
      <c r="KOO70" s="50"/>
      <c r="KOQ70" s="113"/>
      <c r="KOR70" s="113"/>
      <c r="KOS70" s="114"/>
      <c r="KOU70" s="115"/>
      <c r="KOV70" s="115"/>
      <c r="KOW70" s="46"/>
      <c r="KOX70" s="46"/>
      <c r="KOY70" s="46"/>
      <c r="KOZ70" s="113"/>
      <c r="KPA70" s="116"/>
      <c r="KPB70" s="49"/>
      <c r="KPC70" s="46"/>
      <c r="KPD70" s="49"/>
      <c r="KPE70" s="50"/>
      <c r="KPG70" s="113"/>
      <c r="KPH70" s="113"/>
      <c r="KPI70" s="114"/>
      <c r="KPK70" s="115"/>
      <c r="KPL70" s="115"/>
      <c r="KPM70" s="46"/>
      <c r="KPN70" s="46"/>
      <c r="KPO70" s="46"/>
      <c r="KPP70" s="113"/>
      <c r="KPQ70" s="116"/>
      <c r="KPR70" s="49"/>
      <c r="KPS70" s="46"/>
      <c r="KPT70" s="49"/>
      <c r="KPU70" s="50"/>
      <c r="KPW70" s="113"/>
      <c r="KPX70" s="113"/>
      <c r="KPY70" s="114"/>
      <c r="KQA70" s="115"/>
      <c r="KQB70" s="115"/>
      <c r="KQC70" s="46"/>
      <c r="KQD70" s="46"/>
      <c r="KQE70" s="46"/>
      <c r="KQF70" s="113"/>
      <c r="KQG70" s="116"/>
      <c r="KQH70" s="49"/>
      <c r="KQI70" s="46"/>
      <c r="KQJ70" s="49"/>
      <c r="KQK70" s="50"/>
      <c r="KQM70" s="113"/>
      <c r="KQN70" s="113"/>
      <c r="KQO70" s="114"/>
      <c r="KQQ70" s="115"/>
      <c r="KQR70" s="115"/>
      <c r="KQS70" s="46"/>
      <c r="KQT70" s="46"/>
      <c r="KQU70" s="46"/>
      <c r="KQV70" s="113"/>
      <c r="KQW70" s="116"/>
      <c r="KQX70" s="49"/>
      <c r="KQY70" s="46"/>
      <c r="KQZ70" s="49"/>
      <c r="KRA70" s="50"/>
      <c r="KRC70" s="113"/>
      <c r="KRD70" s="113"/>
      <c r="KRE70" s="114"/>
      <c r="KRG70" s="115"/>
      <c r="KRH70" s="115"/>
      <c r="KRI70" s="46"/>
      <c r="KRJ70" s="46"/>
      <c r="KRK70" s="46"/>
      <c r="KRL70" s="113"/>
      <c r="KRM70" s="116"/>
      <c r="KRN70" s="49"/>
      <c r="KRO70" s="46"/>
      <c r="KRP70" s="49"/>
      <c r="KRQ70" s="50"/>
      <c r="KRS70" s="113"/>
      <c r="KRT70" s="113"/>
      <c r="KRU70" s="114"/>
      <c r="KRW70" s="115"/>
      <c r="KRX70" s="115"/>
      <c r="KRY70" s="46"/>
      <c r="KRZ70" s="46"/>
      <c r="KSA70" s="46"/>
      <c r="KSB70" s="113"/>
      <c r="KSC70" s="116"/>
      <c r="KSD70" s="49"/>
      <c r="KSE70" s="46"/>
      <c r="KSF70" s="49"/>
      <c r="KSG70" s="50"/>
      <c r="KSI70" s="113"/>
      <c r="KSJ70" s="113"/>
      <c r="KSK70" s="114"/>
      <c r="KSM70" s="115"/>
      <c r="KSN70" s="115"/>
      <c r="KSO70" s="46"/>
      <c r="KSP70" s="46"/>
      <c r="KSQ70" s="46"/>
      <c r="KSR70" s="113"/>
      <c r="KSS70" s="116"/>
      <c r="KST70" s="49"/>
      <c r="KSU70" s="46"/>
      <c r="KSV70" s="49"/>
      <c r="KSW70" s="50"/>
      <c r="KSY70" s="113"/>
      <c r="KSZ70" s="113"/>
      <c r="KTA70" s="114"/>
      <c r="KTC70" s="115"/>
      <c r="KTD70" s="115"/>
      <c r="KTE70" s="46"/>
      <c r="KTF70" s="46"/>
      <c r="KTG70" s="46"/>
      <c r="KTH70" s="113"/>
      <c r="KTI70" s="116"/>
      <c r="KTJ70" s="49"/>
      <c r="KTK70" s="46"/>
      <c r="KTL70" s="49"/>
      <c r="KTM70" s="50"/>
      <c r="KTO70" s="113"/>
      <c r="KTP70" s="113"/>
      <c r="KTQ70" s="114"/>
      <c r="KTS70" s="115"/>
      <c r="KTT70" s="115"/>
      <c r="KTU70" s="46"/>
      <c r="KTV70" s="46"/>
      <c r="KTW70" s="46"/>
      <c r="KTX70" s="113"/>
      <c r="KTY70" s="116"/>
      <c r="KTZ70" s="49"/>
      <c r="KUA70" s="46"/>
      <c r="KUB70" s="49"/>
      <c r="KUC70" s="50"/>
      <c r="KUE70" s="113"/>
      <c r="KUF70" s="113"/>
      <c r="KUG70" s="114"/>
      <c r="KUI70" s="115"/>
      <c r="KUJ70" s="115"/>
      <c r="KUK70" s="46"/>
      <c r="KUL70" s="46"/>
      <c r="KUM70" s="46"/>
      <c r="KUN70" s="113"/>
      <c r="KUO70" s="116"/>
      <c r="KUP70" s="49"/>
      <c r="KUQ70" s="46"/>
      <c r="KUR70" s="49"/>
      <c r="KUS70" s="50"/>
      <c r="KUU70" s="113"/>
      <c r="KUV70" s="113"/>
      <c r="KUW70" s="114"/>
      <c r="KUY70" s="115"/>
      <c r="KUZ70" s="115"/>
      <c r="KVA70" s="46"/>
      <c r="KVB70" s="46"/>
      <c r="KVC70" s="46"/>
      <c r="KVD70" s="113"/>
      <c r="KVE70" s="116"/>
      <c r="KVF70" s="49"/>
      <c r="KVG70" s="46"/>
      <c r="KVH70" s="49"/>
      <c r="KVI70" s="50"/>
      <c r="KVK70" s="113"/>
      <c r="KVL70" s="113"/>
      <c r="KVM70" s="114"/>
      <c r="KVO70" s="115"/>
      <c r="KVP70" s="115"/>
      <c r="KVQ70" s="46"/>
      <c r="KVR70" s="46"/>
      <c r="KVS70" s="46"/>
      <c r="KVT70" s="113"/>
      <c r="KVU70" s="116"/>
      <c r="KVV70" s="49"/>
      <c r="KVW70" s="46"/>
      <c r="KVX70" s="49"/>
      <c r="KVY70" s="50"/>
      <c r="KWA70" s="113"/>
      <c r="KWB70" s="113"/>
      <c r="KWC70" s="114"/>
      <c r="KWE70" s="115"/>
      <c r="KWF70" s="115"/>
      <c r="KWG70" s="46"/>
      <c r="KWH70" s="46"/>
      <c r="KWI70" s="46"/>
      <c r="KWJ70" s="113"/>
      <c r="KWK70" s="116"/>
      <c r="KWL70" s="49"/>
      <c r="KWM70" s="46"/>
      <c r="KWN70" s="49"/>
      <c r="KWO70" s="50"/>
      <c r="KWQ70" s="113"/>
      <c r="KWR70" s="113"/>
      <c r="KWS70" s="114"/>
      <c r="KWU70" s="115"/>
      <c r="KWV70" s="115"/>
      <c r="KWW70" s="46"/>
      <c r="KWX70" s="46"/>
      <c r="KWY70" s="46"/>
      <c r="KWZ70" s="113"/>
      <c r="KXA70" s="116"/>
      <c r="KXB70" s="49"/>
      <c r="KXC70" s="46"/>
      <c r="KXD70" s="49"/>
      <c r="KXE70" s="50"/>
      <c r="KXG70" s="113"/>
      <c r="KXH70" s="113"/>
      <c r="KXI70" s="114"/>
      <c r="KXK70" s="115"/>
      <c r="KXL70" s="115"/>
      <c r="KXM70" s="46"/>
      <c r="KXN70" s="46"/>
      <c r="KXO70" s="46"/>
      <c r="KXP70" s="113"/>
      <c r="KXQ70" s="116"/>
      <c r="KXR70" s="49"/>
      <c r="KXS70" s="46"/>
      <c r="KXT70" s="49"/>
      <c r="KXU70" s="50"/>
      <c r="KXW70" s="113"/>
      <c r="KXX70" s="113"/>
      <c r="KXY70" s="114"/>
      <c r="KYA70" s="115"/>
      <c r="KYB70" s="115"/>
      <c r="KYC70" s="46"/>
      <c r="KYD70" s="46"/>
      <c r="KYE70" s="46"/>
      <c r="KYF70" s="113"/>
      <c r="KYG70" s="116"/>
      <c r="KYH70" s="49"/>
      <c r="KYI70" s="46"/>
      <c r="KYJ70" s="49"/>
      <c r="KYK70" s="50"/>
      <c r="KYM70" s="113"/>
      <c r="KYN70" s="113"/>
      <c r="KYO70" s="114"/>
      <c r="KYQ70" s="115"/>
      <c r="KYR70" s="115"/>
      <c r="KYS70" s="46"/>
      <c r="KYT70" s="46"/>
      <c r="KYU70" s="46"/>
      <c r="KYV70" s="113"/>
      <c r="KYW70" s="116"/>
      <c r="KYX70" s="49"/>
      <c r="KYY70" s="46"/>
      <c r="KYZ70" s="49"/>
      <c r="KZA70" s="50"/>
      <c r="KZC70" s="113"/>
      <c r="KZD70" s="113"/>
      <c r="KZE70" s="114"/>
      <c r="KZG70" s="115"/>
      <c r="KZH70" s="115"/>
      <c r="KZI70" s="46"/>
      <c r="KZJ70" s="46"/>
      <c r="KZK70" s="46"/>
      <c r="KZL70" s="113"/>
      <c r="KZM70" s="116"/>
      <c r="KZN70" s="49"/>
      <c r="KZO70" s="46"/>
      <c r="KZP70" s="49"/>
      <c r="KZQ70" s="50"/>
      <c r="KZS70" s="113"/>
      <c r="KZT70" s="113"/>
      <c r="KZU70" s="114"/>
      <c r="KZW70" s="115"/>
      <c r="KZX70" s="115"/>
      <c r="KZY70" s="46"/>
      <c r="KZZ70" s="46"/>
      <c r="LAA70" s="46"/>
      <c r="LAB70" s="113"/>
      <c r="LAC70" s="116"/>
      <c r="LAD70" s="49"/>
      <c r="LAE70" s="46"/>
      <c r="LAF70" s="49"/>
      <c r="LAG70" s="50"/>
      <c r="LAI70" s="113"/>
      <c r="LAJ70" s="113"/>
      <c r="LAK70" s="114"/>
      <c r="LAM70" s="115"/>
      <c r="LAN70" s="115"/>
      <c r="LAO70" s="46"/>
      <c r="LAP70" s="46"/>
      <c r="LAQ70" s="46"/>
      <c r="LAR70" s="113"/>
      <c r="LAS70" s="116"/>
      <c r="LAT70" s="49"/>
      <c r="LAU70" s="46"/>
      <c r="LAV70" s="49"/>
      <c r="LAW70" s="50"/>
      <c r="LAY70" s="113"/>
      <c r="LAZ70" s="113"/>
      <c r="LBA70" s="114"/>
      <c r="LBC70" s="115"/>
      <c r="LBD70" s="115"/>
      <c r="LBE70" s="46"/>
      <c r="LBF70" s="46"/>
      <c r="LBG70" s="46"/>
      <c r="LBH70" s="113"/>
      <c r="LBI70" s="116"/>
      <c r="LBJ70" s="49"/>
      <c r="LBK70" s="46"/>
      <c r="LBL70" s="49"/>
      <c r="LBM70" s="50"/>
      <c r="LBO70" s="113"/>
      <c r="LBP70" s="113"/>
      <c r="LBQ70" s="114"/>
      <c r="LBS70" s="115"/>
      <c r="LBT70" s="115"/>
      <c r="LBU70" s="46"/>
      <c r="LBV70" s="46"/>
      <c r="LBW70" s="46"/>
      <c r="LBX70" s="113"/>
      <c r="LBY70" s="116"/>
      <c r="LBZ70" s="49"/>
      <c r="LCA70" s="46"/>
      <c r="LCB70" s="49"/>
      <c r="LCC70" s="50"/>
      <c r="LCE70" s="113"/>
      <c r="LCF70" s="113"/>
      <c r="LCG70" s="114"/>
      <c r="LCI70" s="115"/>
      <c r="LCJ70" s="115"/>
      <c r="LCK70" s="46"/>
      <c r="LCL70" s="46"/>
      <c r="LCM70" s="46"/>
      <c r="LCN70" s="113"/>
      <c r="LCO70" s="116"/>
      <c r="LCP70" s="49"/>
      <c r="LCQ70" s="46"/>
      <c r="LCR70" s="49"/>
      <c r="LCS70" s="50"/>
      <c r="LCU70" s="113"/>
      <c r="LCV70" s="113"/>
      <c r="LCW70" s="114"/>
      <c r="LCY70" s="115"/>
      <c r="LCZ70" s="115"/>
      <c r="LDA70" s="46"/>
      <c r="LDB70" s="46"/>
      <c r="LDC70" s="46"/>
      <c r="LDD70" s="113"/>
      <c r="LDE70" s="116"/>
      <c r="LDF70" s="49"/>
      <c r="LDG70" s="46"/>
      <c r="LDH70" s="49"/>
      <c r="LDI70" s="50"/>
      <c r="LDK70" s="113"/>
      <c r="LDL70" s="113"/>
      <c r="LDM70" s="114"/>
      <c r="LDO70" s="115"/>
      <c r="LDP70" s="115"/>
      <c r="LDQ70" s="46"/>
      <c r="LDR70" s="46"/>
      <c r="LDS70" s="46"/>
      <c r="LDT70" s="113"/>
      <c r="LDU70" s="116"/>
      <c r="LDV70" s="49"/>
      <c r="LDW70" s="46"/>
      <c r="LDX70" s="49"/>
      <c r="LDY70" s="50"/>
      <c r="LEA70" s="113"/>
      <c r="LEB70" s="113"/>
      <c r="LEC70" s="114"/>
      <c r="LEE70" s="115"/>
      <c r="LEF70" s="115"/>
      <c r="LEG70" s="46"/>
      <c r="LEH70" s="46"/>
      <c r="LEI70" s="46"/>
      <c r="LEJ70" s="113"/>
      <c r="LEK70" s="116"/>
      <c r="LEL70" s="49"/>
      <c r="LEM70" s="46"/>
      <c r="LEN70" s="49"/>
      <c r="LEO70" s="50"/>
      <c r="LEQ70" s="113"/>
      <c r="LER70" s="113"/>
      <c r="LES70" s="114"/>
      <c r="LEU70" s="115"/>
      <c r="LEV70" s="115"/>
      <c r="LEW70" s="46"/>
      <c r="LEX70" s="46"/>
      <c r="LEY70" s="46"/>
      <c r="LEZ70" s="113"/>
      <c r="LFA70" s="116"/>
      <c r="LFB70" s="49"/>
      <c r="LFC70" s="46"/>
      <c r="LFD70" s="49"/>
      <c r="LFE70" s="50"/>
      <c r="LFG70" s="113"/>
      <c r="LFH70" s="113"/>
      <c r="LFI70" s="114"/>
      <c r="LFK70" s="115"/>
      <c r="LFL70" s="115"/>
      <c r="LFM70" s="46"/>
      <c r="LFN70" s="46"/>
      <c r="LFO70" s="46"/>
      <c r="LFP70" s="113"/>
      <c r="LFQ70" s="116"/>
      <c r="LFR70" s="49"/>
      <c r="LFS70" s="46"/>
      <c r="LFT70" s="49"/>
      <c r="LFU70" s="50"/>
      <c r="LFW70" s="113"/>
      <c r="LFX70" s="113"/>
      <c r="LFY70" s="114"/>
      <c r="LGA70" s="115"/>
      <c r="LGB70" s="115"/>
      <c r="LGC70" s="46"/>
      <c r="LGD70" s="46"/>
      <c r="LGE70" s="46"/>
      <c r="LGF70" s="113"/>
      <c r="LGG70" s="116"/>
      <c r="LGH70" s="49"/>
      <c r="LGI70" s="46"/>
      <c r="LGJ70" s="49"/>
      <c r="LGK70" s="50"/>
      <c r="LGM70" s="113"/>
      <c r="LGN70" s="113"/>
      <c r="LGO70" s="114"/>
      <c r="LGQ70" s="115"/>
      <c r="LGR70" s="115"/>
      <c r="LGS70" s="46"/>
      <c r="LGT70" s="46"/>
      <c r="LGU70" s="46"/>
      <c r="LGV70" s="113"/>
      <c r="LGW70" s="116"/>
      <c r="LGX70" s="49"/>
      <c r="LGY70" s="46"/>
      <c r="LGZ70" s="49"/>
      <c r="LHA70" s="50"/>
      <c r="LHC70" s="113"/>
      <c r="LHD70" s="113"/>
      <c r="LHE70" s="114"/>
      <c r="LHG70" s="115"/>
      <c r="LHH70" s="115"/>
      <c r="LHI70" s="46"/>
      <c r="LHJ70" s="46"/>
      <c r="LHK70" s="46"/>
      <c r="LHL70" s="113"/>
      <c r="LHM70" s="116"/>
      <c r="LHN70" s="49"/>
      <c r="LHO70" s="46"/>
      <c r="LHP70" s="49"/>
      <c r="LHQ70" s="50"/>
      <c r="LHS70" s="113"/>
      <c r="LHT70" s="113"/>
      <c r="LHU70" s="114"/>
      <c r="LHW70" s="115"/>
      <c r="LHX70" s="115"/>
      <c r="LHY70" s="46"/>
      <c r="LHZ70" s="46"/>
      <c r="LIA70" s="46"/>
      <c r="LIB70" s="113"/>
      <c r="LIC70" s="116"/>
      <c r="LID70" s="49"/>
      <c r="LIE70" s="46"/>
      <c r="LIF70" s="49"/>
      <c r="LIG70" s="50"/>
      <c r="LII70" s="113"/>
      <c r="LIJ70" s="113"/>
      <c r="LIK70" s="114"/>
      <c r="LIM70" s="115"/>
      <c r="LIN70" s="115"/>
      <c r="LIO70" s="46"/>
      <c r="LIP70" s="46"/>
      <c r="LIQ70" s="46"/>
      <c r="LIR70" s="113"/>
      <c r="LIS70" s="116"/>
      <c r="LIT70" s="49"/>
      <c r="LIU70" s="46"/>
      <c r="LIV70" s="49"/>
      <c r="LIW70" s="50"/>
      <c r="LIY70" s="113"/>
      <c r="LIZ70" s="113"/>
      <c r="LJA70" s="114"/>
      <c r="LJC70" s="115"/>
      <c r="LJD70" s="115"/>
      <c r="LJE70" s="46"/>
      <c r="LJF70" s="46"/>
      <c r="LJG70" s="46"/>
      <c r="LJH70" s="113"/>
      <c r="LJI70" s="116"/>
      <c r="LJJ70" s="49"/>
      <c r="LJK70" s="46"/>
      <c r="LJL70" s="49"/>
      <c r="LJM70" s="50"/>
      <c r="LJO70" s="113"/>
      <c r="LJP70" s="113"/>
      <c r="LJQ70" s="114"/>
      <c r="LJS70" s="115"/>
      <c r="LJT70" s="115"/>
      <c r="LJU70" s="46"/>
      <c r="LJV70" s="46"/>
      <c r="LJW70" s="46"/>
      <c r="LJX70" s="113"/>
      <c r="LJY70" s="116"/>
      <c r="LJZ70" s="49"/>
      <c r="LKA70" s="46"/>
      <c r="LKB70" s="49"/>
      <c r="LKC70" s="50"/>
      <c r="LKE70" s="113"/>
      <c r="LKF70" s="113"/>
      <c r="LKG70" s="114"/>
      <c r="LKI70" s="115"/>
      <c r="LKJ70" s="115"/>
      <c r="LKK70" s="46"/>
      <c r="LKL70" s="46"/>
      <c r="LKM70" s="46"/>
      <c r="LKN70" s="113"/>
      <c r="LKO70" s="116"/>
      <c r="LKP70" s="49"/>
      <c r="LKQ70" s="46"/>
      <c r="LKR70" s="49"/>
      <c r="LKS70" s="50"/>
      <c r="LKU70" s="113"/>
      <c r="LKV70" s="113"/>
      <c r="LKW70" s="114"/>
      <c r="LKY70" s="115"/>
      <c r="LKZ70" s="115"/>
      <c r="LLA70" s="46"/>
      <c r="LLB70" s="46"/>
      <c r="LLC70" s="46"/>
      <c r="LLD70" s="113"/>
      <c r="LLE70" s="116"/>
      <c r="LLF70" s="49"/>
      <c r="LLG70" s="46"/>
      <c r="LLH70" s="49"/>
      <c r="LLI70" s="50"/>
      <c r="LLK70" s="113"/>
      <c r="LLL70" s="113"/>
      <c r="LLM70" s="114"/>
      <c r="LLO70" s="115"/>
      <c r="LLP70" s="115"/>
      <c r="LLQ70" s="46"/>
      <c r="LLR70" s="46"/>
      <c r="LLS70" s="46"/>
      <c r="LLT70" s="113"/>
      <c r="LLU70" s="116"/>
      <c r="LLV70" s="49"/>
      <c r="LLW70" s="46"/>
      <c r="LLX70" s="49"/>
      <c r="LLY70" s="50"/>
      <c r="LMA70" s="113"/>
      <c r="LMB70" s="113"/>
      <c r="LMC70" s="114"/>
      <c r="LME70" s="115"/>
      <c r="LMF70" s="115"/>
      <c r="LMG70" s="46"/>
      <c r="LMH70" s="46"/>
      <c r="LMI70" s="46"/>
      <c r="LMJ70" s="113"/>
      <c r="LMK70" s="116"/>
      <c r="LML70" s="49"/>
      <c r="LMM70" s="46"/>
      <c r="LMN70" s="49"/>
      <c r="LMO70" s="50"/>
      <c r="LMQ70" s="113"/>
      <c r="LMR70" s="113"/>
      <c r="LMS70" s="114"/>
      <c r="LMU70" s="115"/>
      <c r="LMV70" s="115"/>
      <c r="LMW70" s="46"/>
      <c r="LMX70" s="46"/>
      <c r="LMY70" s="46"/>
      <c r="LMZ70" s="113"/>
      <c r="LNA70" s="116"/>
      <c r="LNB70" s="49"/>
      <c r="LNC70" s="46"/>
      <c r="LND70" s="49"/>
      <c r="LNE70" s="50"/>
      <c r="LNG70" s="113"/>
      <c r="LNH70" s="113"/>
      <c r="LNI70" s="114"/>
      <c r="LNK70" s="115"/>
      <c r="LNL70" s="115"/>
      <c r="LNM70" s="46"/>
      <c r="LNN70" s="46"/>
      <c r="LNO70" s="46"/>
      <c r="LNP70" s="113"/>
      <c r="LNQ70" s="116"/>
      <c r="LNR70" s="49"/>
      <c r="LNS70" s="46"/>
      <c r="LNT70" s="49"/>
      <c r="LNU70" s="50"/>
      <c r="LNW70" s="113"/>
      <c r="LNX70" s="113"/>
      <c r="LNY70" s="114"/>
      <c r="LOA70" s="115"/>
      <c r="LOB70" s="115"/>
      <c r="LOC70" s="46"/>
      <c r="LOD70" s="46"/>
      <c r="LOE70" s="46"/>
      <c r="LOF70" s="113"/>
      <c r="LOG70" s="116"/>
      <c r="LOH70" s="49"/>
      <c r="LOI70" s="46"/>
      <c r="LOJ70" s="49"/>
      <c r="LOK70" s="50"/>
      <c r="LOM70" s="113"/>
      <c r="LON70" s="113"/>
      <c r="LOO70" s="114"/>
      <c r="LOQ70" s="115"/>
      <c r="LOR70" s="115"/>
      <c r="LOS70" s="46"/>
      <c r="LOT70" s="46"/>
      <c r="LOU70" s="46"/>
      <c r="LOV70" s="113"/>
      <c r="LOW70" s="116"/>
      <c r="LOX70" s="49"/>
      <c r="LOY70" s="46"/>
      <c r="LOZ70" s="49"/>
      <c r="LPA70" s="50"/>
      <c r="LPC70" s="113"/>
      <c r="LPD70" s="113"/>
      <c r="LPE70" s="114"/>
      <c r="LPG70" s="115"/>
      <c r="LPH70" s="115"/>
      <c r="LPI70" s="46"/>
      <c r="LPJ70" s="46"/>
      <c r="LPK70" s="46"/>
      <c r="LPL70" s="113"/>
      <c r="LPM70" s="116"/>
      <c r="LPN70" s="49"/>
      <c r="LPO70" s="46"/>
      <c r="LPP70" s="49"/>
      <c r="LPQ70" s="50"/>
      <c r="LPS70" s="113"/>
      <c r="LPT70" s="113"/>
      <c r="LPU70" s="114"/>
      <c r="LPW70" s="115"/>
      <c r="LPX70" s="115"/>
      <c r="LPY70" s="46"/>
      <c r="LPZ70" s="46"/>
      <c r="LQA70" s="46"/>
      <c r="LQB70" s="113"/>
      <c r="LQC70" s="116"/>
      <c r="LQD70" s="49"/>
      <c r="LQE70" s="46"/>
      <c r="LQF70" s="49"/>
      <c r="LQG70" s="50"/>
      <c r="LQI70" s="113"/>
      <c r="LQJ70" s="113"/>
      <c r="LQK70" s="114"/>
      <c r="LQM70" s="115"/>
      <c r="LQN70" s="115"/>
      <c r="LQO70" s="46"/>
      <c r="LQP70" s="46"/>
      <c r="LQQ70" s="46"/>
      <c r="LQR70" s="113"/>
      <c r="LQS70" s="116"/>
      <c r="LQT70" s="49"/>
      <c r="LQU70" s="46"/>
      <c r="LQV70" s="49"/>
      <c r="LQW70" s="50"/>
      <c r="LQY70" s="113"/>
      <c r="LQZ70" s="113"/>
      <c r="LRA70" s="114"/>
      <c r="LRC70" s="115"/>
      <c r="LRD70" s="115"/>
      <c r="LRE70" s="46"/>
      <c r="LRF70" s="46"/>
      <c r="LRG70" s="46"/>
      <c r="LRH70" s="113"/>
      <c r="LRI70" s="116"/>
      <c r="LRJ70" s="49"/>
      <c r="LRK70" s="46"/>
      <c r="LRL70" s="49"/>
      <c r="LRM70" s="50"/>
      <c r="LRO70" s="113"/>
      <c r="LRP70" s="113"/>
      <c r="LRQ70" s="114"/>
      <c r="LRS70" s="115"/>
      <c r="LRT70" s="115"/>
      <c r="LRU70" s="46"/>
      <c r="LRV70" s="46"/>
      <c r="LRW70" s="46"/>
      <c r="LRX70" s="113"/>
      <c r="LRY70" s="116"/>
      <c r="LRZ70" s="49"/>
      <c r="LSA70" s="46"/>
      <c r="LSB70" s="49"/>
      <c r="LSC70" s="50"/>
      <c r="LSE70" s="113"/>
      <c r="LSF70" s="113"/>
      <c r="LSG70" s="114"/>
      <c r="LSI70" s="115"/>
      <c r="LSJ70" s="115"/>
      <c r="LSK70" s="46"/>
      <c r="LSL70" s="46"/>
      <c r="LSM70" s="46"/>
      <c r="LSN70" s="113"/>
      <c r="LSO70" s="116"/>
      <c r="LSP70" s="49"/>
      <c r="LSQ70" s="46"/>
      <c r="LSR70" s="49"/>
      <c r="LSS70" s="50"/>
      <c r="LSU70" s="113"/>
      <c r="LSV70" s="113"/>
      <c r="LSW70" s="114"/>
      <c r="LSY70" s="115"/>
      <c r="LSZ70" s="115"/>
      <c r="LTA70" s="46"/>
      <c r="LTB70" s="46"/>
      <c r="LTC70" s="46"/>
      <c r="LTD70" s="113"/>
      <c r="LTE70" s="116"/>
      <c r="LTF70" s="49"/>
      <c r="LTG70" s="46"/>
      <c r="LTH70" s="49"/>
      <c r="LTI70" s="50"/>
      <c r="LTK70" s="113"/>
      <c r="LTL70" s="113"/>
      <c r="LTM70" s="114"/>
      <c r="LTO70" s="115"/>
      <c r="LTP70" s="115"/>
      <c r="LTQ70" s="46"/>
      <c r="LTR70" s="46"/>
      <c r="LTS70" s="46"/>
      <c r="LTT70" s="113"/>
      <c r="LTU70" s="116"/>
      <c r="LTV70" s="49"/>
      <c r="LTW70" s="46"/>
      <c r="LTX70" s="49"/>
      <c r="LTY70" s="50"/>
      <c r="LUA70" s="113"/>
      <c r="LUB70" s="113"/>
      <c r="LUC70" s="114"/>
      <c r="LUE70" s="115"/>
      <c r="LUF70" s="115"/>
      <c r="LUG70" s="46"/>
      <c r="LUH70" s="46"/>
      <c r="LUI70" s="46"/>
      <c r="LUJ70" s="113"/>
      <c r="LUK70" s="116"/>
      <c r="LUL70" s="49"/>
      <c r="LUM70" s="46"/>
      <c r="LUN70" s="49"/>
      <c r="LUO70" s="50"/>
      <c r="LUQ70" s="113"/>
      <c r="LUR70" s="113"/>
      <c r="LUS70" s="114"/>
      <c r="LUU70" s="115"/>
      <c r="LUV70" s="115"/>
      <c r="LUW70" s="46"/>
      <c r="LUX70" s="46"/>
      <c r="LUY70" s="46"/>
      <c r="LUZ70" s="113"/>
      <c r="LVA70" s="116"/>
      <c r="LVB70" s="49"/>
      <c r="LVC70" s="46"/>
      <c r="LVD70" s="49"/>
      <c r="LVE70" s="50"/>
      <c r="LVG70" s="113"/>
      <c r="LVH70" s="113"/>
      <c r="LVI70" s="114"/>
      <c r="LVK70" s="115"/>
      <c r="LVL70" s="115"/>
      <c r="LVM70" s="46"/>
      <c r="LVN70" s="46"/>
      <c r="LVO70" s="46"/>
      <c r="LVP70" s="113"/>
      <c r="LVQ70" s="116"/>
      <c r="LVR70" s="49"/>
      <c r="LVS70" s="46"/>
      <c r="LVT70" s="49"/>
      <c r="LVU70" s="50"/>
      <c r="LVW70" s="113"/>
      <c r="LVX70" s="113"/>
      <c r="LVY70" s="114"/>
      <c r="LWA70" s="115"/>
      <c r="LWB70" s="115"/>
      <c r="LWC70" s="46"/>
      <c r="LWD70" s="46"/>
      <c r="LWE70" s="46"/>
      <c r="LWF70" s="113"/>
      <c r="LWG70" s="116"/>
      <c r="LWH70" s="49"/>
      <c r="LWI70" s="46"/>
      <c r="LWJ70" s="49"/>
      <c r="LWK70" s="50"/>
      <c r="LWM70" s="113"/>
      <c r="LWN70" s="113"/>
      <c r="LWO70" s="114"/>
      <c r="LWQ70" s="115"/>
      <c r="LWR70" s="115"/>
      <c r="LWS70" s="46"/>
      <c r="LWT70" s="46"/>
      <c r="LWU70" s="46"/>
      <c r="LWV70" s="113"/>
      <c r="LWW70" s="116"/>
      <c r="LWX70" s="49"/>
      <c r="LWY70" s="46"/>
      <c r="LWZ70" s="49"/>
      <c r="LXA70" s="50"/>
      <c r="LXC70" s="113"/>
      <c r="LXD70" s="113"/>
      <c r="LXE70" s="114"/>
      <c r="LXG70" s="115"/>
      <c r="LXH70" s="115"/>
      <c r="LXI70" s="46"/>
      <c r="LXJ70" s="46"/>
      <c r="LXK70" s="46"/>
      <c r="LXL70" s="113"/>
      <c r="LXM70" s="116"/>
      <c r="LXN70" s="49"/>
      <c r="LXO70" s="46"/>
      <c r="LXP70" s="49"/>
      <c r="LXQ70" s="50"/>
      <c r="LXS70" s="113"/>
      <c r="LXT70" s="113"/>
      <c r="LXU70" s="114"/>
      <c r="LXW70" s="115"/>
      <c r="LXX70" s="115"/>
      <c r="LXY70" s="46"/>
      <c r="LXZ70" s="46"/>
      <c r="LYA70" s="46"/>
      <c r="LYB70" s="113"/>
      <c r="LYC70" s="116"/>
      <c r="LYD70" s="49"/>
      <c r="LYE70" s="46"/>
      <c r="LYF70" s="49"/>
      <c r="LYG70" s="50"/>
      <c r="LYI70" s="113"/>
      <c r="LYJ70" s="113"/>
      <c r="LYK70" s="114"/>
      <c r="LYM70" s="115"/>
      <c r="LYN70" s="115"/>
      <c r="LYO70" s="46"/>
      <c r="LYP70" s="46"/>
      <c r="LYQ70" s="46"/>
      <c r="LYR70" s="113"/>
      <c r="LYS70" s="116"/>
      <c r="LYT70" s="49"/>
      <c r="LYU70" s="46"/>
      <c r="LYV70" s="49"/>
      <c r="LYW70" s="50"/>
      <c r="LYY70" s="113"/>
      <c r="LYZ70" s="113"/>
      <c r="LZA70" s="114"/>
      <c r="LZC70" s="115"/>
      <c r="LZD70" s="115"/>
      <c r="LZE70" s="46"/>
      <c r="LZF70" s="46"/>
      <c r="LZG70" s="46"/>
      <c r="LZH70" s="113"/>
      <c r="LZI70" s="116"/>
      <c r="LZJ70" s="49"/>
      <c r="LZK70" s="46"/>
      <c r="LZL70" s="49"/>
      <c r="LZM70" s="50"/>
      <c r="LZO70" s="113"/>
      <c r="LZP70" s="113"/>
      <c r="LZQ70" s="114"/>
      <c r="LZS70" s="115"/>
      <c r="LZT70" s="115"/>
      <c r="LZU70" s="46"/>
      <c r="LZV70" s="46"/>
      <c r="LZW70" s="46"/>
      <c r="LZX70" s="113"/>
      <c r="LZY70" s="116"/>
      <c r="LZZ70" s="49"/>
      <c r="MAA70" s="46"/>
      <c r="MAB70" s="49"/>
      <c r="MAC70" s="50"/>
      <c r="MAE70" s="113"/>
      <c r="MAF70" s="113"/>
      <c r="MAG70" s="114"/>
      <c r="MAI70" s="115"/>
      <c r="MAJ70" s="115"/>
      <c r="MAK70" s="46"/>
      <c r="MAL70" s="46"/>
      <c r="MAM70" s="46"/>
      <c r="MAN70" s="113"/>
      <c r="MAO70" s="116"/>
      <c r="MAP70" s="49"/>
      <c r="MAQ70" s="46"/>
      <c r="MAR70" s="49"/>
      <c r="MAS70" s="50"/>
      <c r="MAU70" s="113"/>
      <c r="MAV70" s="113"/>
      <c r="MAW70" s="114"/>
      <c r="MAY70" s="115"/>
      <c r="MAZ70" s="115"/>
      <c r="MBA70" s="46"/>
      <c r="MBB70" s="46"/>
      <c r="MBC70" s="46"/>
      <c r="MBD70" s="113"/>
      <c r="MBE70" s="116"/>
      <c r="MBF70" s="49"/>
      <c r="MBG70" s="46"/>
      <c r="MBH70" s="49"/>
      <c r="MBI70" s="50"/>
      <c r="MBK70" s="113"/>
      <c r="MBL70" s="113"/>
      <c r="MBM70" s="114"/>
      <c r="MBO70" s="115"/>
      <c r="MBP70" s="115"/>
      <c r="MBQ70" s="46"/>
      <c r="MBR70" s="46"/>
      <c r="MBS70" s="46"/>
      <c r="MBT70" s="113"/>
      <c r="MBU70" s="116"/>
      <c r="MBV70" s="49"/>
      <c r="MBW70" s="46"/>
      <c r="MBX70" s="49"/>
      <c r="MBY70" s="50"/>
      <c r="MCA70" s="113"/>
      <c r="MCB70" s="113"/>
      <c r="MCC70" s="114"/>
      <c r="MCE70" s="115"/>
      <c r="MCF70" s="115"/>
      <c r="MCG70" s="46"/>
      <c r="MCH70" s="46"/>
      <c r="MCI70" s="46"/>
      <c r="MCJ70" s="113"/>
      <c r="MCK70" s="116"/>
      <c r="MCL70" s="49"/>
      <c r="MCM70" s="46"/>
      <c r="MCN70" s="49"/>
      <c r="MCO70" s="50"/>
      <c r="MCQ70" s="113"/>
      <c r="MCR70" s="113"/>
      <c r="MCS70" s="114"/>
      <c r="MCU70" s="115"/>
      <c r="MCV70" s="115"/>
      <c r="MCW70" s="46"/>
      <c r="MCX70" s="46"/>
      <c r="MCY70" s="46"/>
      <c r="MCZ70" s="113"/>
      <c r="MDA70" s="116"/>
      <c r="MDB70" s="49"/>
      <c r="MDC70" s="46"/>
      <c r="MDD70" s="49"/>
      <c r="MDE70" s="50"/>
      <c r="MDG70" s="113"/>
      <c r="MDH70" s="113"/>
      <c r="MDI70" s="114"/>
      <c r="MDK70" s="115"/>
      <c r="MDL70" s="115"/>
      <c r="MDM70" s="46"/>
      <c r="MDN70" s="46"/>
      <c r="MDO70" s="46"/>
      <c r="MDP70" s="113"/>
      <c r="MDQ70" s="116"/>
      <c r="MDR70" s="49"/>
      <c r="MDS70" s="46"/>
      <c r="MDT70" s="49"/>
      <c r="MDU70" s="50"/>
      <c r="MDW70" s="113"/>
      <c r="MDX70" s="113"/>
      <c r="MDY70" s="114"/>
      <c r="MEA70" s="115"/>
      <c r="MEB70" s="115"/>
      <c r="MEC70" s="46"/>
      <c r="MED70" s="46"/>
      <c r="MEE70" s="46"/>
      <c r="MEF70" s="113"/>
      <c r="MEG70" s="116"/>
      <c r="MEH70" s="49"/>
      <c r="MEI70" s="46"/>
      <c r="MEJ70" s="49"/>
      <c r="MEK70" s="50"/>
      <c r="MEM70" s="113"/>
      <c r="MEN70" s="113"/>
      <c r="MEO70" s="114"/>
      <c r="MEQ70" s="115"/>
      <c r="MER70" s="115"/>
      <c r="MES70" s="46"/>
      <c r="MET70" s="46"/>
      <c r="MEU70" s="46"/>
      <c r="MEV70" s="113"/>
      <c r="MEW70" s="116"/>
      <c r="MEX70" s="49"/>
      <c r="MEY70" s="46"/>
      <c r="MEZ70" s="49"/>
      <c r="MFA70" s="50"/>
      <c r="MFC70" s="113"/>
      <c r="MFD70" s="113"/>
      <c r="MFE70" s="114"/>
      <c r="MFG70" s="115"/>
      <c r="MFH70" s="115"/>
      <c r="MFI70" s="46"/>
      <c r="MFJ70" s="46"/>
      <c r="MFK70" s="46"/>
      <c r="MFL70" s="113"/>
      <c r="MFM70" s="116"/>
      <c r="MFN70" s="49"/>
      <c r="MFO70" s="46"/>
      <c r="MFP70" s="49"/>
      <c r="MFQ70" s="50"/>
      <c r="MFS70" s="113"/>
      <c r="MFT70" s="113"/>
      <c r="MFU70" s="114"/>
      <c r="MFW70" s="115"/>
      <c r="MFX70" s="115"/>
      <c r="MFY70" s="46"/>
      <c r="MFZ70" s="46"/>
      <c r="MGA70" s="46"/>
      <c r="MGB70" s="113"/>
      <c r="MGC70" s="116"/>
      <c r="MGD70" s="49"/>
      <c r="MGE70" s="46"/>
      <c r="MGF70" s="49"/>
      <c r="MGG70" s="50"/>
      <c r="MGI70" s="113"/>
      <c r="MGJ70" s="113"/>
      <c r="MGK70" s="114"/>
      <c r="MGM70" s="115"/>
      <c r="MGN70" s="115"/>
      <c r="MGO70" s="46"/>
      <c r="MGP70" s="46"/>
      <c r="MGQ70" s="46"/>
      <c r="MGR70" s="113"/>
      <c r="MGS70" s="116"/>
      <c r="MGT70" s="49"/>
      <c r="MGU70" s="46"/>
      <c r="MGV70" s="49"/>
      <c r="MGW70" s="50"/>
      <c r="MGY70" s="113"/>
      <c r="MGZ70" s="113"/>
      <c r="MHA70" s="114"/>
      <c r="MHC70" s="115"/>
      <c r="MHD70" s="115"/>
      <c r="MHE70" s="46"/>
      <c r="MHF70" s="46"/>
      <c r="MHG70" s="46"/>
      <c r="MHH70" s="113"/>
      <c r="MHI70" s="116"/>
      <c r="MHJ70" s="49"/>
      <c r="MHK70" s="46"/>
      <c r="MHL70" s="49"/>
      <c r="MHM70" s="50"/>
      <c r="MHO70" s="113"/>
      <c r="MHP70" s="113"/>
      <c r="MHQ70" s="114"/>
      <c r="MHS70" s="115"/>
      <c r="MHT70" s="115"/>
      <c r="MHU70" s="46"/>
      <c r="MHV70" s="46"/>
      <c r="MHW70" s="46"/>
      <c r="MHX70" s="113"/>
      <c r="MHY70" s="116"/>
      <c r="MHZ70" s="49"/>
      <c r="MIA70" s="46"/>
      <c r="MIB70" s="49"/>
      <c r="MIC70" s="50"/>
      <c r="MIE70" s="113"/>
      <c r="MIF70" s="113"/>
      <c r="MIG70" s="114"/>
      <c r="MII70" s="115"/>
      <c r="MIJ70" s="115"/>
      <c r="MIK70" s="46"/>
      <c r="MIL70" s="46"/>
      <c r="MIM70" s="46"/>
      <c r="MIN70" s="113"/>
      <c r="MIO70" s="116"/>
      <c r="MIP70" s="49"/>
      <c r="MIQ70" s="46"/>
      <c r="MIR70" s="49"/>
      <c r="MIS70" s="50"/>
      <c r="MIU70" s="113"/>
      <c r="MIV70" s="113"/>
      <c r="MIW70" s="114"/>
      <c r="MIY70" s="115"/>
      <c r="MIZ70" s="115"/>
      <c r="MJA70" s="46"/>
      <c r="MJB70" s="46"/>
      <c r="MJC70" s="46"/>
      <c r="MJD70" s="113"/>
      <c r="MJE70" s="116"/>
      <c r="MJF70" s="49"/>
      <c r="MJG70" s="46"/>
      <c r="MJH70" s="49"/>
      <c r="MJI70" s="50"/>
      <c r="MJK70" s="113"/>
      <c r="MJL70" s="113"/>
      <c r="MJM70" s="114"/>
      <c r="MJO70" s="115"/>
      <c r="MJP70" s="115"/>
      <c r="MJQ70" s="46"/>
      <c r="MJR70" s="46"/>
      <c r="MJS70" s="46"/>
      <c r="MJT70" s="113"/>
      <c r="MJU70" s="116"/>
      <c r="MJV70" s="49"/>
      <c r="MJW70" s="46"/>
      <c r="MJX70" s="49"/>
      <c r="MJY70" s="50"/>
      <c r="MKA70" s="113"/>
      <c r="MKB70" s="113"/>
      <c r="MKC70" s="114"/>
      <c r="MKE70" s="115"/>
      <c r="MKF70" s="115"/>
      <c r="MKG70" s="46"/>
      <c r="MKH70" s="46"/>
      <c r="MKI70" s="46"/>
      <c r="MKJ70" s="113"/>
      <c r="MKK70" s="116"/>
      <c r="MKL70" s="49"/>
      <c r="MKM70" s="46"/>
      <c r="MKN70" s="49"/>
      <c r="MKO70" s="50"/>
      <c r="MKQ70" s="113"/>
      <c r="MKR70" s="113"/>
      <c r="MKS70" s="114"/>
      <c r="MKU70" s="115"/>
      <c r="MKV70" s="115"/>
      <c r="MKW70" s="46"/>
      <c r="MKX70" s="46"/>
      <c r="MKY70" s="46"/>
      <c r="MKZ70" s="113"/>
      <c r="MLA70" s="116"/>
      <c r="MLB70" s="49"/>
      <c r="MLC70" s="46"/>
      <c r="MLD70" s="49"/>
      <c r="MLE70" s="50"/>
      <c r="MLG70" s="113"/>
      <c r="MLH70" s="113"/>
      <c r="MLI70" s="114"/>
      <c r="MLK70" s="115"/>
      <c r="MLL70" s="115"/>
      <c r="MLM70" s="46"/>
      <c r="MLN70" s="46"/>
      <c r="MLO70" s="46"/>
      <c r="MLP70" s="113"/>
      <c r="MLQ70" s="116"/>
      <c r="MLR70" s="49"/>
      <c r="MLS70" s="46"/>
      <c r="MLT70" s="49"/>
      <c r="MLU70" s="50"/>
      <c r="MLW70" s="113"/>
      <c r="MLX70" s="113"/>
      <c r="MLY70" s="114"/>
      <c r="MMA70" s="115"/>
      <c r="MMB70" s="115"/>
      <c r="MMC70" s="46"/>
      <c r="MMD70" s="46"/>
      <c r="MME70" s="46"/>
      <c r="MMF70" s="113"/>
      <c r="MMG70" s="116"/>
      <c r="MMH70" s="49"/>
      <c r="MMI70" s="46"/>
      <c r="MMJ70" s="49"/>
      <c r="MMK70" s="50"/>
      <c r="MMM70" s="113"/>
      <c r="MMN70" s="113"/>
      <c r="MMO70" s="114"/>
      <c r="MMQ70" s="115"/>
      <c r="MMR70" s="115"/>
      <c r="MMS70" s="46"/>
      <c r="MMT70" s="46"/>
      <c r="MMU70" s="46"/>
      <c r="MMV70" s="113"/>
      <c r="MMW70" s="116"/>
      <c r="MMX70" s="49"/>
      <c r="MMY70" s="46"/>
      <c r="MMZ70" s="49"/>
      <c r="MNA70" s="50"/>
      <c r="MNC70" s="113"/>
      <c r="MND70" s="113"/>
      <c r="MNE70" s="114"/>
      <c r="MNG70" s="115"/>
      <c r="MNH70" s="115"/>
      <c r="MNI70" s="46"/>
      <c r="MNJ70" s="46"/>
      <c r="MNK70" s="46"/>
      <c r="MNL70" s="113"/>
      <c r="MNM70" s="116"/>
      <c r="MNN70" s="49"/>
      <c r="MNO70" s="46"/>
      <c r="MNP70" s="49"/>
      <c r="MNQ70" s="50"/>
      <c r="MNS70" s="113"/>
      <c r="MNT70" s="113"/>
      <c r="MNU70" s="114"/>
      <c r="MNW70" s="115"/>
      <c r="MNX70" s="115"/>
      <c r="MNY70" s="46"/>
      <c r="MNZ70" s="46"/>
      <c r="MOA70" s="46"/>
      <c r="MOB70" s="113"/>
      <c r="MOC70" s="116"/>
      <c r="MOD70" s="49"/>
      <c r="MOE70" s="46"/>
      <c r="MOF70" s="49"/>
      <c r="MOG70" s="50"/>
      <c r="MOI70" s="113"/>
      <c r="MOJ70" s="113"/>
      <c r="MOK70" s="114"/>
      <c r="MOM70" s="115"/>
      <c r="MON70" s="115"/>
      <c r="MOO70" s="46"/>
      <c r="MOP70" s="46"/>
      <c r="MOQ70" s="46"/>
      <c r="MOR70" s="113"/>
      <c r="MOS70" s="116"/>
      <c r="MOT70" s="49"/>
      <c r="MOU70" s="46"/>
      <c r="MOV70" s="49"/>
      <c r="MOW70" s="50"/>
      <c r="MOY70" s="113"/>
      <c r="MOZ70" s="113"/>
      <c r="MPA70" s="114"/>
      <c r="MPC70" s="115"/>
      <c r="MPD70" s="115"/>
      <c r="MPE70" s="46"/>
      <c r="MPF70" s="46"/>
      <c r="MPG70" s="46"/>
      <c r="MPH70" s="113"/>
      <c r="MPI70" s="116"/>
      <c r="MPJ70" s="49"/>
      <c r="MPK70" s="46"/>
      <c r="MPL70" s="49"/>
      <c r="MPM70" s="50"/>
      <c r="MPO70" s="113"/>
      <c r="MPP70" s="113"/>
      <c r="MPQ70" s="114"/>
      <c r="MPS70" s="115"/>
      <c r="MPT70" s="115"/>
      <c r="MPU70" s="46"/>
      <c r="MPV70" s="46"/>
      <c r="MPW70" s="46"/>
      <c r="MPX70" s="113"/>
      <c r="MPY70" s="116"/>
      <c r="MPZ70" s="49"/>
      <c r="MQA70" s="46"/>
      <c r="MQB70" s="49"/>
      <c r="MQC70" s="50"/>
      <c r="MQE70" s="113"/>
      <c r="MQF70" s="113"/>
      <c r="MQG70" s="114"/>
      <c r="MQI70" s="115"/>
      <c r="MQJ70" s="115"/>
      <c r="MQK70" s="46"/>
      <c r="MQL70" s="46"/>
      <c r="MQM70" s="46"/>
      <c r="MQN70" s="113"/>
      <c r="MQO70" s="116"/>
      <c r="MQP70" s="49"/>
      <c r="MQQ70" s="46"/>
      <c r="MQR70" s="49"/>
      <c r="MQS70" s="50"/>
      <c r="MQU70" s="113"/>
      <c r="MQV70" s="113"/>
      <c r="MQW70" s="114"/>
      <c r="MQY70" s="115"/>
      <c r="MQZ70" s="115"/>
      <c r="MRA70" s="46"/>
      <c r="MRB70" s="46"/>
      <c r="MRC70" s="46"/>
      <c r="MRD70" s="113"/>
      <c r="MRE70" s="116"/>
      <c r="MRF70" s="49"/>
      <c r="MRG70" s="46"/>
      <c r="MRH70" s="49"/>
      <c r="MRI70" s="50"/>
      <c r="MRK70" s="113"/>
      <c r="MRL70" s="113"/>
      <c r="MRM70" s="114"/>
      <c r="MRO70" s="115"/>
      <c r="MRP70" s="115"/>
      <c r="MRQ70" s="46"/>
      <c r="MRR70" s="46"/>
      <c r="MRS70" s="46"/>
      <c r="MRT70" s="113"/>
      <c r="MRU70" s="116"/>
      <c r="MRV70" s="49"/>
      <c r="MRW70" s="46"/>
      <c r="MRX70" s="49"/>
      <c r="MRY70" s="50"/>
      <c r="MSA70" s="113"/>
      <c r="MSB70" s="113"/>
      <c r="MSC70" s="114"/>
      <c r="MSE70" s="115"/>
      <c r="MSF70" s="115"/>
      <c r="MSG70" s="46"/>
      <c r="MSH70" s="46"/>
      <c r="MSI70" s="46"/>
      <c r="MSJ70" s="113"/>
      <c r="MSK70" s="116"/>
      <c r="MSL70" s="49"/>
      <c r="MSM70" s="46"/>
      <c r="MSN70" s="49"/>
      <c r="MSO70" s="50"/>
      <c r="MSQ70" s="113"/>
      <c r="MSR70" s="113"/>
      <c r="MSS70" s="114"/>
      <c r="MSU70" s="115"/>
      <c r="MSV70" s="115"/>
      <c r="MSW70" s="46"/>
      <c r="MSX70" s="46"/>
      <c r="MSY70" s="46"/>
      <c r="MSZ70" s="113"/>
      <c r="MTA70" s="116"/>
      <c r="MTB70" s="49"/>
      <c r="MTC70" s="46"/>
      <c r="MTD70" s="49"/>
      <c r="MTE70" s="50"/>
      <c r="MTG70" s="113"/>
      <c r="MTH70" s="113"/>
      <c r="MTI70" s="114"/>
      <c r="MTK70" s="115"/>
      <c r="MTL70" s="115"/>
      <c r="MTM70" s="46"/>
      <c r="MTN70" s="46"/>
      <c r="MTO70" s="46"/>
      <c r="MTP70" s="113"/>
      <c r="MTQ70" s="116"/>
      <c r="MTR70" s="49"/>
      <c r="MTS70" s="46"/>
      <c r="MTT70" s="49"/>
      <c r="MTU70" s="50"/>
      <c r="MTW70" s="113"/>
      <c r="MTX70" s="113"/>
      <c r="MTY70" s="114"/>
      <c r="MUA70" s="115"/>
      <c r="MUB70" s="115"/>
      <c r="MUC70" s="46"/>
      <c r="MUD70" s="46"/>
      <c r="MUE70" s="46"/>
      <c r="MUF70" s="113"/>
      <c r="MUG70" s="116"/>
      <c r="MUH70" s="49"/>
      <c r="MUI70" s="46"/>
      <c r="MUJ70" s="49"/>
      <c r="MUK70" s="50"/>
      <c r="MUM70" s="113"/>
      <c r="MUN70" s="113"/>
      <c r="MUO70" s="114"/>
      <c r="MUQ70" s="115"/>
      <c r="MUR70" s="115"/>
      <c r="MUS70" s="46"/>
      <c r="MUT70" s="46"/>
      <c r="MUU70" s="46"/>
      <c r="MUV70" s="113"/>
      <c r="MUW70" s="116"/>
      <c r="MUX70" s="49"/>
      <c r="MUY70" s="46"/>
      <c r="MUZ70" s="49"/>
      <c r="MVA70" s="50"/>
      <c r="MVC70" s="113"/>
      <c r="MVD70" s="113"/>
      <c r="MVE70" s="114"/>
      <c r="MVG70" s="115"/>
      <c r="MVH70" s="115"/>
      <c r="MVI70" s="46"/>
      <c r="MVJ70" s="46"/>
      <c r="MVK70" s="46"/>
      <c r="MVL70" s="113"/>
      <c r="MVM70" s="116"/>
      <c r="MVN70" s="49"/>
      <c r="MVO70" s="46"/>
      <c r="MVP70" s="49"/>
      <c r="MVQ70" s="50"/>
      <c r="MVS70" s="113"/>
      <c r="MVT70" s="113"/>
      <c r="MVU70" s="114"/>
      <c r="MVW70" s="115"/>
      <c r="MVX70" s="115"/>
      <c r="MVY70" s="46"/>
      <c r="MVZ70" s="46"/>
      <c r="MWA70" s="46"/>
      <c r="MWB70" s="113"/>
      <c r="MWC70" s="116"/>
      <c r="MWD70" s="49"/>
      <c r="MWE70" s="46"/>
      <c r="MWF70" s="49"/>
      <c r="MWG70" s="50"/>
      <c r="MWI70" s="113"/>
      <c r="MWJ70" s="113"/>
      <c r="MWK70" s="114"/>
      <c r="MWM70" s="115"/>
      <c r="MWN70" s="115"/>
      <c r="MWO70" s="46"/>
      <c r="MWP70" s="46"/>
      <c r="MWQ70" s="46"/>
      <c r="MWR70" s="113"/>
      <c r="MWS70" s="116"/>
      <c r="MWT70" s="49"/>
      <c r="MWU70" s="46"/>
      <c r="MWV70" s="49"/>
      <c r="MWW70" s="50"/>
      <c r="MWY70" s="113"/>
      <c r="MWZ70" s="113"/>
      <c r="MXA70" s="114"/>
      <c r="MXC70" s="115"/>
      <c r="MXD70" s="115"/>
      <c r="MXE70" s="46"/>
      <c r="MXF70" s="46"/>
      <c r="MXG70" s="46"/>
      <c r="MXH70" s="113"/>
      <c r="MXI70" s="116"/>
      <c r="MXJ70" s="49"/>
      <c r="MXK70" s="46"/>
      <c r="MXL70" s="49"/>
      <c r="MXM70" s="50"/>
      <c r="MXO70" s="113"/>
      <c r="MXP70" s="113"/>
      <c r="MXQ70" s="114"/>
      <c r="MXS70" s="115"/>
      <c r="MXT70" s="115"/>
      <c r="MXU70" s="46"/>
      <c r="MXV70" s="46"/>
      <c r="MXW70" s="46"/>
      <c r="MXX70" s="113"/>
      <c r="MXY70" s="116"/>
      <c r="MXZ70" s="49"/>
      <c r="MYA70" s="46"/>
      <c r="MYB70" s="49"/>
      <c r="MYC70" s="50"/>
      <c r="MYE70" s="113"/>
      <c r="MYF70" s="113"/>
      <c r="MYG70" s="114"/>
      <c r="MYI70" s="115"/>
      <c r="MYJ70" s="115"/>
      <c r="MYK70" s="46"/>
      <c r="MYL70" s="46"/>
      <c r="MYM70" s="46"/>
      <c r="MYN70" s="113"/>
      <c r="MYO70" s="116"/>
      <c r="MYP70" s="49"/>
      <c r="MYQ70" s="46"/>
      <c r="MYR70" s="49"/>
      <c r="MYS70" s="50"/>
      <c r="MYU70" s="113"/>
      <c r="MYV70" s="113"/>
      <c r="MYW70" s="114"/>
      <c r="MYY70" s="115"/>
      <c r="MYZ70" s="115"/>
      <c r="MZA70" s="46"/>
      <c r="MZB70" s="46"/>
      <c r="MZC70" s="46"/>
      <c r="MZD70" s="113"/>
      <c r="MZE70" s="116"/>
      <c r="MZF70" s="49"/>
      <c r="MZG70" s="46"/>
      <c r="MZH70" s="49"/>
      <c r="MZI70" s="50"/>
      <c r="MZK70" s="113"/>
      <c r="MZL70" s="113"/>
      <c r="MZM70" s="114"/>
      <c r="MZO70" s="115"/>
      <c r="MZP70" s="115"/>
      <c r="MZQ70" s="46"/>
      <c r="MZR70" s="46"/>
      <c r="MZS70" s="46"/>
      <c r="MZT70" s="113"/>
      <c r="MZU70" s="116"/>
      <c r="MZV70" s="49"/>
      <c r="MZW70" s="46"/>
      <c r="MZX70" s="49"/>
      <c r="MZY70" s="50"/>
      <c r="NAA70" s="113"/>
      <c r="NAB70" s="113"/>
      <c r="NAC70" s="114"/>
      <c r="NAE70" s="115"/>
      <c r="NAF70" s="115"/>
      <c r="NAG70" s="46"/>
      <c r="NAH70" s="46"/>
      <c r="NAI70" s="46"/>
      <c r="NAJ70" s="113"/>
      <c r="NAK70" s="116"/>
      <c r="NAL70" s="49"/>
      <c r="NAM70" s="46"/>
      <c r="NAN70" s="49"/>
      <c r="NAO70" s="50"/>
      <c r="NAQ70" s="113"/>
      <c r="NAR70" s="113"/>
      <c r="NAS70" s="114"/>
      <c r="NAU70" s="115"/>
      <c r="NAV70" s="115"/>
      <c r="NAW70" s="46"/>
      <c r="NAX70" s="46"/>
      <c r="NAY70" s="46"/>
      <c r="NAZ70" s="113"/>
      <c r="NBA70" s="116"/>
      <c r="NBB70" s="49"/>
      <c r="NBC70" s="46"/>
      <c r="NBD70" s="49"/>
      <c r="NBE70" s="50"/>
      <c r="NBG70" s="113"/>
      <c r="NBH70" s="113"/>
      <c r="NBI70" s="114"/>
      <c r="NBK70" s="115"/>
      <c r="NBL70" s="115"/>
      <c r="NBM70" s="46"/>
      <c r="NBN70" s="46"/>
      <c r="NBO70" s="46"/>
      <c r="NBP70" s="113"/>
      <c r="NBQ70" s="116"/>
      <c r="NBR70" s="49"/>
      <c r="NBS70" s="46"/>
      <c r="NBT70" s="49"/>
      <c r="NBU70" s="50"/>
      <c r="NBW70" s="113"/>
      <c r="NBX70" s="113"/>
      <c r="NBY70" s="114"/>
      <c r="NCA70" s="115"/>
      <c r="NCB70" s="115"/>
      <c r="NCC70" s="46"/>
      <c r="NCD70" s="46"/>
      <c r="NCE70" s="46"/>
      <c r="NCF70" s="113"/>
      <c r="NCG70" s="116"/>
      <c r="NCH70" s="49"/>
      <c r="NCI70" s="46"/>
      <c r="NCJ70" s="49"/>
      <c r="NCK70" s="50"/>
      <c r="NCM70" s="113"/>
      <c r="NCN70" s="113"/>
      <c r="NCO70" s="114"/>
      <c r="NCQ70" s="115"/>
      <c r="NCR70" s="115"/>
      <c r="NCS70" s="46"/>
      <c r="NCT70" s="46"/>
      <c r="NCU70" s="46"/>
      <c r="NCV70" s="113"/>
      <c r="NCW70" s="116"/>
      <c r="NCX70" s="49"/>
      <c r="NCY70" s="46"/>
      <c r="NCZ70" s="49"/>
      <c r="NDA70" s="50"/>
      <c r="NDC70" s="113"/>
      <c r="NDD70" s="113"/>
      <c r="NDE70" s="114"/>
      <c r="NDG70" s="115"/>
      <c r="NDH70" s="115"/>
      <c r="NDI70" s="46"/>
      <c r="NDJ70" s="46"/>
      <c r="NDK70" s="46"/>
      <c r="NDL70" s="113"/>
      <c r="NDM70" s="116"/>
      <c r="NDN70" s="49"/>
      <c r="NDO70" s="46"/>
      <c r="NDP70" s="49"/>
      <c r="NDQ70" s="50"/>
      <c r="NDS70" s="113"/>
      <c r="NDT70" s="113"/>
      <c r="NDU70" s="114"/>
      <c r="NDW70" s="115"/>
      <c r="NDX70" s="115"/>
      <c r="NDY70" s="46"/>
      <c r="NDZ70" s="46"/>
      <c r="NEA70" s="46"/>
      <c r="NEB70" s="113"/>
      <c r="NEC70" s="116"/>
      <c r="NED70" s="49"/>
      <c r="NEE70" s="46"/>
      <c r="NEF70" s="49"/>
      <c r="NEG70" s="50"/>
      <c r="NEI70" s="113"/>
      <c r="NEJ70" s="113"/>
      <c r="NEK70" s="114"/>
      <c r="NEM70" s="115"/>
      <c r="NEN70" s="115"/>
      <c r="NEO70" s="46"/>
      <c r="NEP70" s="46"/>
      <c r="NEQ70" s="46"/>
      <c r="NER70" s="113"/>
      <c r="NES70" s="116"/>
      <c r="NET70" s="49"/>
      <c r="NEU70" s="46"/>
      <c r="NEV70" s="49"/>
      <c r="NEW70" s="50"/>
      <c r="NEY70" s="113"/>
      <c r="NEZ70" s="113"/>
      <c r="NFA70" s="114"/>
      <c r="NFC70" s="115"/>
      <c r="NFD70" s="115"/>
      <c r="NFE70" s="46"/>
      <c r="NFF70" s="46"/>
      <c r="NFG70" s="46"/>
      <c r="NFH70" s="113"/>
      <c r="NFI70" s="116"/>
      <c r="NFJ70" s="49"/>
      <c r="NFK70" s="46"/>
      <c r="NFL70" s="49"/>
      <c r="NFM70" s="50"/>
      <c r="NFO70" s="113"/>
      <c r="NFP70" s="113"/>
      <c r="NFQ70" s="114"/>
      <c r="NFS70" s="115"/>
      <c r="NFT70" s="115"/>
      <c r="NFU70" s="46"/>
      <c r="NFV70" s="46"/>
      <c r="NFW70" s="46"/>
      <c r="NFX70" s="113"/>
      <c r="NFY70" s="116"/>
      <c r="NFZ70" s="49"/>
      <c r="NGA70" s="46"/>
      <c r="NGB70" s="49"/>
      <c r="NGC70" s="50"/>
      <c r="NGE70" s="113"/>
      <c r="NGF70" s="113"/>
      <c r="NGG70" s="114"/>
      <c r="NGI70" s="115"/>
      <c r="NGJ70" s="115"/>
      <c r="NGK70" s="46"/>
      <c r="NGL70" s="46"/>
      <c r="NGM70" s="46"/>
      <c r="NGN70" s="113"/>
      <c r="NGO70" s="116"/>
      <c r="NGP70" s="49"/>
      <c r="NGQ70" s="46"/>
      <c r="NGR70" s="49"/>
      <c r="NGS70" s="50"/>
      <c r="NGU70" s="113"/>
      <c r="NGV70" s="113"/>
      <c r="NGW70" s="114"/>
      <c r="NGY70" s="115"/>
      <c r="NGZ70" s="115"/>
      <c r="NHA70" s="46"/>
      <c r="NHB70" s="46"/>
      <c r="NHC70" s="46"/>
      <c r="NHD70" s="113"/>
      <c r="NHE70" s="116"/>
      <c r="NHF70" s="49"/>
      <c r="NHG70" s="46"/>
      <c r="NHH70" s="49"/>
      <c r="NHI70" s="50"/>
      <c r="NHK70" s="113"/>
      <c r="NHL70" s="113"/>
      <c r="NHM70" s="114"/>
      <c r="NHO70" s="115"/>
      <c r="NHP70" s="115"/>
      <c r="NHQ70" s="46"/>
      <c r="NHR70" s="46"/>
      <c r="NHS70" s="46"/>
      <c r="NHT70" s="113"/>
      <c r="NHU70" s="116"/>
      <c r="NHV70" s="49"/>
      <c r="NHW70" s="46"/>
      <c r="NHX70" s="49"/>
      <c r="NHY70" s="50"/>
      <c r="NIA70" s="113"/>
      <c r="NIB70" s="113"/>
      <c r="NIC70" s="114"/>
      <c r="NIE70" s="115"/>
      <c r="NIF70" s="115"/>
      <c r="NIG70" s="46"/>
      <c r="NIH70" s="46"/>
      <c r="NII70" s="46"/>
      <c r="NIJ70" s="113"/>
      <c r="NIK70" s="116"/>
      <c r="NIL70" s="49"/>
      <c r="NIM70" s="46"/>
      <c r="NIN70" s="49"/>
      <c r="NIO70" s="50"/>
      <c r="NIQ70" s="113"/>
      <c r="NIR70" s="113"/>
      <c r="NIS70" s="114"/>
      <c r="NIU70" s="115"/>
      <c r="NIV70" s="115"/>
      <c r="NIW70" s="46"/>
      <c r="NIX70" s="46"/>
      <c r="NIY70" s="46"/>
      <c r="NIZ70" s="113"/>
      <c r="NJA70" s="116"/>
      <c r="NJB70" s="49"/>
      <c r="NJC70" s="46"/>
      <c r="NJD70" s="49"/>
      <c r="NJE70" s="50"/>
      <c r="NJG70" s="113"/>
      <c r="NJH70" s="113"/>
      <c r="NJI70" s="114"/>
      <c r="NJK70" s="115"/>
      <c r="NJL70" s="115"/>
      <c r="NJM70" s="46"/>
      <c r="NJN70" s="46"/>
      <c r="NJO70" s="46"/>
      <c r="NJP70" s="113"/>
      <c r="NJQ70" s="116"/>
      <c r="NJR70" s="49"/>
      <c r="NJS70" s="46"/>
      <c r="NJT70" s="49"/>
      <c r="NJU70" s="50"/>
      <c r="NJW70" s="113"/>
      <c r="NJX70" s="113"/>
      <c r="NJY70" s="114"/>
      <c r="NKA70" s="115"/>
      <c r="NKB70" s="115"/>
      <c r="NKC70" s="46"/>
      <c r="NKD70" s="46"/>
      <c r="NKE70" s="46"/>
      <c r="NKF70" s="113"/>
      <c r="NKG70" s="116"/>
      <c r="NKH70" s="49"/>
      <c r="NKI70" s="46"/>
      <c r="NKJ70" s="49"/>
      <c r="NKK70" s="50"/>
      <c r="NKM70" s="113"/>
      <c r="NKN70" s="113"/>
      <c r="NKO70" s="114"/>
      <c r="NKQ70" s="115"/>
      <c r="NKR70" s="115"/>
      <c r="NKS70" s="46"/>
      <c r="NKT70" s="46"/>
      <c r="NKU70" s="46"/>
      <c r="NKV70" s="113"/>
      <c r="NKW70" s="116"/>
      <c r="NKX70" s="49"/>
      <c r="NKY70" s="46"/>
      <c r="NKZ70" s="49"/>
      <c r="NLA70" s="50"/>
      <c r="NLC70" s="113"/>
      <c r="NLD70" s="113"/>
      <c r="NLE70" s="114"/>
      <c r="NLG70" s="115"/>
      <c r="NLH70" s="115"/>
      <c r="NLI70" s="46"/>
      <c r="NLJ70" s="46"/>
      <c r="NLK70" s="46"/>
      <c r="NLL70" s="113"/>
      <c r="NLM70" s="116"/>
      <c r="NLN70" s="49"/>
      <c r="NLO70" s="46"/>
      <c r="NLP70" s="49"/>
      <c r="NLQ70" s="50"/>
      <c r="NLS70" s="113"/>
      <c r="NLT70" s="113"/>
      <c r="NLU70" s="114"/>
      <c r="NLW70" s="115"/>
      <c r="NLX70" s="115"/>
      <c r="NLY70" s="46"/>
      <c r="NLZ70" s="46"/>
      <c r="NMA70" s="46"/>
      <c r="NMB70" s="113"/>
      <c r="NMC70" s="116"/>
      <c r="NMD70" s="49"/>
      <c r="NME70" s="46"/>
      <c r="NMF70" s="49"/>
      <c r="NMG70" s="50"/>
      <c r="NMI70" s="113"/>
      <c r="NMJ70" s="113"/>
      <c r="NMK70" s="114"/>
      <c r="NMM70" s="115"/>
      <c r="NMN70" s="115"/>
      <c r="NMO70" s="46"/>
      <c r="NMP70" s="46"/>
      <c r="NMQ70" s="46"/>
      <c r="NMR70" s="113"/>
      <c r="NMS70" s="116"/>
      <c r="NMT70" s="49"/>
      <c r="NMU70" s="46"/>
      <c r="NMV70" s="49"/>
      <c r="NMW70" s="50"/>
      <c r="NMY70" s="113"/>
      <c r="NMZ70" s="113"/>
      <c r="NNA70" s="114"/>
      <c r="NNC70" s="115"/>
      <c r="NND70" s="115"/>
      <c r="NNE70" s="46"/>
      <c r="NNF70" s="46"/>
      <c r="NNG70" s="46"/>
      <c r="NNH70" s="113"/>
      <c r="NNI70" s="116"/>
      <c r="NNJ70" s="49"/>
      <c r="NNK70" s="46"/>
      <c r="NNL70" s="49"/>
      <c r="NNM70" s="50"/>
      <c r="NNO70" s="113"/>
      <c r="NNP70" s="113"/>
      <c r="NNQ70" s="114"/>
      <c r="NNS70" s="115"/>
      <c r="NNT70" s="115"/>
      <c r="NNU70" s="46"/>
      <c r="NNV70" s="46"/>
      <c r="NNW70" s="46"/>
      <c r="NNX70" s="113"/>
      <c r="NNY70" s="116"/>
      <c r="NNZ70" s="49"/>
      <c r="NOA70" s="46"/>
      <c r="NOB70" s="49"/>
      <c r="NOC70" s="50"/>
      <c r="NOE70" s="113"/>
      <c r="NOF70" s="113"/>
      <c r="NOG70" s="114"/>
      <c r="NOI70" s="115"/>
      <c r="NOJ70" s="115"/>
      <c r="NOK70" s="46"/>
      <c r="NOL70" s="46"/>
      <c r="NOM70" s="46"/>
      <c r="NON70" s="113"/>
      <c r="NOO70" s="116"/>
      <c r="NOP70" s="49"/>
      <c r="NOQ70" s="46"/>
      <c r="NOR70" s="49"/>
      <c r="NOS70" s="50"/>
      <c r="NOU70" s="113"/>
      <c r="NOV70" s="113"/>
      <c r="NOW70" s="114"/>
      <c r="NOY70" s="115"/>
      <c r="NOZ70" s="115"/>
      <c r="NPA70" s="46"/>
      <c r="NPB70" s="46"/>
      <c r="NPC70" s="46"/>
      <c r="NPD70" s="113"/>
      <c r="NPE70" s="116"/>
      <c r="NPF70" s="49"/>
      <c r="NPG70" s="46"/>
      <c r="NPH70" s="49"/>
      <c r="NPI70" s="50"/>
      <c r="NPK70" s="113"/>
      <c r="NPL70" s="113"/>
      <c r="NPM70" s="114"/>
      <c r="NPO70" s="115"/>
      <c r="NPP70" s="115"/>
      <c r="NPQ70" s="46"/>
      <c r="NPR70" s="46"/>
      <c r="NPS70" s="46"/>
      <c r="NPT70" s="113"/>
      <c r="NPU70" s="116"/>
      <c r="NPV70" s="49"/>
      <c r="NPW70" s="46"/>
      <c r="NPX70" s="49"/>
      <c r="NPY70" s="50"/>
      <c r="NQA70" s="113"/>
      <c r="NQB70" s="113"/>
      <c r="NQC70" s="114"/>
      <c r="NQE70" s="115"/>
      <c r="NQF70" s="115"/>
      <c r="NQG70" s="46"/>
      <c r="NQH70" s="46"/>
      <c r="NQI70" s="46"/>
      <c r="NQJ70" s="113"/>
      <c r="NQK70" s="116"/>
      <c r="NQL70" s="49"/>
      <c r="NQM70" s="46"/>
      <c r="NQN70" s="49"/>
      <c r="NQO70" s="50"/>
      <c r="NQQ70" s="113"/>
      <c r="NQR70" s="113"/>
      <c r="NQS70" s="114"/>
      <c r="NQU70" s="115"/>
      <c r="NQV70" s="115"/>
      <c r="NQW70" s="46"/>
      <c r="NQX70" s="46"/>
      <c r="NQY70" s="46"/>
      <c r="NQZ70" s="113"/>
      <c r="NRA70" s="116"/>
      <c r="NRB70" s="49"/>
      <c r="NRC70" s="46"/>
      <c r="NRD70" s="49"/>
      <c r="NRE70" s="50"/>
      <c r="NRG70" s="113"/>
      <c r="NRH70" s="113"/>
      <c r="NRI70" s="114"/>
      <c r="NRK70" s="115"/>
      <c r="NRL70" s="115"/>
      <c r="NRM70" s="46"/>
      <c r="NRN70" s="46"/>
      <c r="NRO70" s="46"/>
      <c r="NRP70" s="113"/>
      <c r="NRQ70" s="116"/>
      <c r="NRR70" s="49"/>
      <c r="NRS70" s="46"/>
      <c r="NRT70" s="49"/>
      <c r="NRU70" s="50"/>
      <c r="NRW70" s="113"/>
      <c r="NRX70" s="113"/>
      <c r="NRY70" s="114"/>
      <c r="NSA70" s="115"/>
      <c r="NSB70" s="115"/>
      <c r="NSC70" s="46"/>
      <c r="NSD70" s="46"/>
      <c r="NSE70" s="46"/>
      <c r="NSF70" s="113"/>
      <c r="NSG70" s="116"/>
      <c r="NSH70" s="49"/>
      <c r="NSI70" s="46"/>
      <c r="NSJ70" s="49"/>
      <c r="NSK70" s="50"/>
      <c r="NSM70" s="113"/>
      <c r="NSN70" s="113"/>
      <c r="NSO70" s="114"/>
      <c r="NSQ70" s="115"/>
      <c r="NSR70" s="115"/>
      <c r="NSS70" s="46"/>
      <c r="NST70" s="46"/>
      <c r="NSU70" s="46"/>
      <c r="NSV70" s="113"/>
      <c r="NSW70" s="116"/>
      <c r="NSX70" s="49"/>
      <c r="NSY70" s="46"/>
      <c r="NSZ70" s="49"/>
      <c r="NTA70" s="50"/>
      <c r="NTC70" s="113"/>
      <c r="NTD70" s="113"/>
      <c r="NTE70" s="114"/>
      <c r="NTG70" s="115"/>
      <c r="NTH70" s="115"/>
      <c r="NTI70" s="46"/>
      <c r="NTJ70" s="46"/>
      <c r="NTK70" s="46"/>
      <c r="NTL70" s="113"/>
      <c r="NTM70" s="116"/>
      <c r="NTN70" s="49"/>
      <c r="NTO70" s="46"/>
      <c r="NTP70" s="49"/>
      <c r="NTQ70" s="50"/>
      <c r="NTS70" s="113"/>
      <c r="NTT70" s="113"/>
      <c r="NTU70" s="114"/>
      <c r="NTW70" s="115"/>
      <c r="NTX70" s="115"/>
      <c r="NTY70" s="46"/>
      <c r="NTZ70" s="46"/>
      <c r="NUA70" s="46"/>
      <c r="NUB70" s="113"/>
      <c r="NUC70" s="116"/>
      <c r="NUD70" s="49"/>
      <c r="NUE70" s="46"/>
      <c r="NUF70" s="49"/>
      <c r="NUG70" s="50"/>
      <c r="NUI70" s="113"/>
      <c r="NUJ70" s="113"/>
      <c r="NUK70" s="114"/>
      <c r="NUM70" s="115"/>
      <c r="NUN70" s="115"/>
      <c r="NUO70" s="46"/>
      <c r="NUP70" s="46"/>
      <c r="NUQ70" s="46"/>
      <c r="NUR70" s="113"/>
      <c r="NUS70" s="116"/>
      <c r="NUT70" s="49"/>
      <c r="NUU70" s="46"/>
      <c r="NUV70" s="49"/>
      <c r="NUW70" s="50"/>
      <c r="NUY70" s="113"/>
      <c r="NUZ70" s="113"/>
      <c r="NVA70" s="114"/>
      <c r="NVC70" s="115"/>
      <c r="NVD70" s="115"/>
      <c r="NVE70" s="46"/>
      <c r="NVF70" s="46"/>
      <c r="NVG70" s="46"/>
      <c r="NVH70" s="113"/>
      <c r="NVI70" s="116"/>
      <c r="NVJ70" s="49"/>
      <c r="NVK70" s="46"/>
      <c r="NVL70" s="49"/>
      <c r="NVM70" s="50"/>
      <c r="NVO70" s="113"/>
      <c r="NVP70" s="113"/>
      <c r="NVQ70" s="114"/>
      <c r="NVS70" s="115"/>
      <c r="NVT70" s="115"/>
      <c r="NVU70" s="46"/>
      <c r="NVV70" s="46"/>
      <c r="NVW70" s="46"/>
      <c r="NVX70" s="113"/>
      <c r="NVY70" s="116"/>
      <c r="NVZ70" s="49"/>
      <c r="NWA70" s="46"/>
      <c r="NWB70" s="49"/>
      <c r="NWC70" s="50"/>
      <c r="NWE70" s="113"/>
      <c r="NWF70" s="113"/>
      <c r="NWG70" s="114"/>
      <c r="NWI70" s="115"/>
      <c r="NWJ70" s="115"/>
      <c r="NWK70" s="46"/>
      <c r="NWL70" s="46"/>
      <c r="NWM70" s="46"/>
      <c r="NWN70" s="113"/>
      <c r="NWO70" s="116"/>
      <c r="NWP70" s="49"/>
      <c r="NWQ70" s="46"/>
      <c r="NWR70" s="49"/>
      <c r="NWS70" s="50"/>
      <c r="NWU70" s="113"/>
      <c r="NWV70" s="113"/>
      <c r="NWW70" s="114"/>
      <c r="NWY70" s="115"/>
      <c r="NWZ70" s="115"/>
      <c r="NXA70" s="46"/>
      <c r="NXB70" s="46"/>
      <c r="NXC70" s="46"/>
      <c r="NXD70" s="113"/>
      <c r="NXE70" s="116"/>
      <c r="NXF70" s="49"/>
      <c r="NXG70" s="46"/>
      <c r="NXH70" s="49"/>
      <c r="NXI70" s="50"/>
      <c r="NXK70" s="113"/>
      <c r="NXL70" s="113"/>
      <c r="NXM70" s="114"/>
      <c r="NXO70" s="115"/>
      <c r="NXP70" s="115"/>
      <c r="NXQ70" s="46"/>
      <c r="NXR70" s="46"/>
      <c r="NXS70" s="46"/>
      <c r="NXT70" s="113"/>
      <c r="NXU70" s="116"/>
      <c r="NXV70" s="49"/>
      <c r="NXW70" s="46"/>
      <c r="NXX70" s="49"/>
      <c r="NXY70" s="50"/>
      <c r="NYA70" s="113"/>
      <c r="NYB70" s="113"/>
      <c r="NYC70" s="114"/>
      <c r="NYE70" s="115"/>
      <c r="NYF70" s="115"/>
      <c r="NYG70" s="46"/>
      <c r="NYH70" s="46"/>
      <c r="NYI70" s="46"/>
      <c r="NYJ70" s="113"/>
      <c r="NYK70" s="116"/>
      <c r="NYL70" s="49"/>
      <c r="NYM70" s="46"/>
      <c r="NYN70" s="49"/>
      <c r="NYO70" s="50"/>
      <c r="NYQ70" s="113"/>
      <c r="NYR70" s="113"/>
      <c r="NYS70" s="114"/>
      <c r="NYU70" s="115"/>
      <c r="NYV70" s="115"/>
      <c r="NYW70" s="46"/>
      <c r="NYX70" s="46"/>
      <c r="NYY70" s="46"/>
      <c r="NYZ70" s="113"/>
      <c r="NZA70" s="116"/>
      <c r="NZB70" s="49"/>
      <c r="NZC70" s="46"/>
      <c r="NZD70" s="49"/>
      <c r="NZE70" s="50"/>
      <c r="NZG70" s="113"/>
      <c r="NZH70" s="113"/>
      <c r="NZI70" s="114"/>
      <c r="NZK70" s="115"/>
      <c r="NZL70" s="115"/>
      <c r="NZM70" s="46"/>
      <c r="NZN70" s="46"/>
      <c r="NZO70" s="46"/>
      <c r="NZP70" s="113"/>
      <c r="NZQ70" s="116"/>
      <c r="NZR70" s="49"/>
      <c r="NZS70" s="46"/>
      <c r="NZT70" s="49"/>
      <c r="NZU70" s="50"/>
      <c r="NZW70" s="113"/>
      <c r="NZX70" s="113"/>
      <c r="NZY70" s="114"/>
      <c r="OAA70" s="115"/>
      <c r="OAB70" s="115"/>
      <c r="OAC70" s="46"/>
      <c r="OAD70" s="46"/>
      <c r="OAE70" s="46"/>
      <c r="OAF70" s="113"/>
      <c r="OAG70" s="116"/>
      <c r="OAH70" s="49"/>
      <c r="OAI70" s="46"/>
      <c r="OAJ70" s="49"/>
      <c r="OAK70" s="50"/>
      <c r="OAM70" s="113"/>
      <c r="OAN70" s="113"/>
      <c r="OAO70" s="114"/>
      <c r="OAQ70" s="115"/>
      <c r="OAR70" s="115"/>
      <c r="OAS70" s="46"/>
      <c r="OAT70" s="46"/>
      <c r="OAU70" s="46"/>
      <c r="OAV70" s="113"/>
      <c r="OAW70" s="116"/>
      <c r="OAX70" s="49"/>
      <c r="OAY70" s="46"/>
      <c r="OAZ70" s="49"/>
      <c r="OBA70" s="50"/>
      <c r="OBC70" s="113"/>
      <c r="OBD70" s="113"/>
      <c r="OBE70" s="114"/>
      <c r="OBG70" s="115"/>
      <c r="OBH70" s="115"/>
      <c r="OBI70" s="46"/>
      <c r="OBJ70" s="46"/>
      <c r="OBK70" s="46"/>
      <c r="OBL70" s="113"/>
      <c r="OBM70" s="116"/>
      <c r="OBN70" s="49"/>
      <c r="OBO70" s="46"/>
      <c r="OBP70" s="49"/>
      <c r="OBQ70" s="50"/>
      <c r="OBS70" s="113"/>
      <c r="OBT70" s="113"/>
      <c r="OBU70" s="114"/>
      <c r="OBW70" s="115"/>
      <c r="OBX70" s="115"/>
      <c r="OBY70" s="46"/>
      <c r="OBZ70" s="46"/>
      <c r="OCA70" s="46"/>
      <c r="OCB70" s="113"/>
      <c r="OCC70" s="116"/>
      <c r="OCD70" s="49"/>
      <c r="OCE70" s="46"/>
      <c r="OCF70" s="49"/>
      <c r="OCG70" s="50"/>
      <c r="OCI70" s="113"/>
      <c r="OCJ70" s="113"/>
      <c r="OCK70" s="114"/>
      <c r="OCM70" s="115"/>
      <c r="OCN70" s="115"/>
      <c r="OCO70" s="46"/>
      <c r="OCP70" s="46"/>
      <c r="OCQ70" s="46"/>
      <c r="OCR70" s="113"/>
      <c r="OCS70" s="116"/>
      <c r="OCT70" s="49"/>
      <c r="OCU70" s="46"/>
      <c r="OCV70" s="49"/>
      <c r="OCW70" s="50"/>
      <c r="OCY70" s="113"/>
      <c r="OCZ70" s="113"/>
      <c r="ODA70" s="114"/>
      <c r="ODC70" s="115"/>
      <c r="ODD70" s="115"/>
      <c r="ODE70" s="46"/>
      <c r="ODF70" s="46"/>
      <c r="ODG70" s="46"/>
      <c r="ODH70" s="113"/>
      <c r="ODI70" s="116"/>
      <c r="ODJ70" s="49"/>
      <c r="ODK70" s="46"/>
      <c r="ODL70" s="49"/>
      <c r="ODM70" s="50"/>
      <c r="ODO70" s="113"/>
      <c r="ODP70" s="113"/>
      <c r="ODQ70" s="114"/>
      <c r="ODS70" s="115"/>
      <c r="ODT70" s="115"/>
      <c r="ODU70" s="46"/>
      <c r="ODV70" s="46"/>
      <c r="ODW70" s="46"/>
      <c r="ODX70" s="113"/>
      <c r="ODY70" s="116"/>
      <c r="ODZ70" s="49"/>
      <c r="OEA70" s="46"/>
      <c r="OEB70" s="49"/>
      <c r="OEC70" s="50"/>
      <c r="OEE70" s="113"/>
      <c r="OEF70" s="113"/>
      <c r="OEG70" s="114"/>
      <c r="OEI70" s="115"/>
      <c r="OEJ70" s="115"/>
      <c r="OEK70" s="46"/>
      <c r="OEL70" s="46"/>
      <c r="OEM70" s="46"/>
      <c r="OEN70" s="113"/>
      <c r="OEO70" s="116"/>
      <c r="OEP70" s="49"/>
      <c r="OEQ70" s="46"/>
      <c r="OER70" s="49"/>
      <c r="OES70" s="50"/>
      <c r="OEU70" s="113"/>
      <c r="OEV70" s="113"/>
      <c r="OEW70" s="114"/>
      <c r="OEY70" s="115"/>
      <c r="OEZ70" s="115"/>
      <c r="OFA70" s="46"/>
      <c r="OFB70" s="46"/>
      <c r="OFC70" s="46"/>
      <c r="OFD70" s="113"/>
      <c r="OFE70" s="116"/>
      <c r="OFF70" s="49"/>
      <c r="OFG70" s="46"/>
      <c r="OFH70" s="49"/>
      <c r="OFI70" s="50"/>
      <c r="OFK70" s="113"/>
      <c r="OFL70" s="113"/>
      <c r="OFM70" s="114"/>
      <c r="OFO70" s="115"/>
      <c r="OFP70" s="115"/>
      <c r="OFQ70" s="46"/>
      <c r="OFR70" s="46"/>
      <c r="OFS70" s="46"/>
      <c r="OFT70" s="113"/>
      <c r="OFU70" s="116"/>
      <c r="OFV70" s="49"/>
      <c r="OFW70" s="46"/>
      <c r="OFX70" s="49"/>
      <c r="OFY70" s="50"/>
      <c r="OGA70" s="113"/>
      <c r="OGB70" s="113"/>
      <c r="OGC70" s="114"/>
      <c r="OGE70" s="115"/>
      <c r="OGF70" s="115"/>
      <c r="OGG70" s="46"/>
      <c r="OGH70" s="46"/>
      <c r="OGI70" s="46"/>
      <c r="OGJ70" s="113"/>
      <c r="OGK70" s="116"/>
      <c r="OGL70" s="49"/>
      <c r="OGM70" s="46"/>
      <c r="OGN70" s="49"/>
      <c r="OGO70" s="50"/>
      <c r="OGQ70" s="113"/>
      <c r="OGR70" s="113"/>
      <c r="OGS70" s="114"/>
      <c r="OGU70" s="115"/>
      <c r="OGV70" s="115"/>
      <c r="OGW70" s="46"/>
      <c r="OGX70" s="46"/>
      <c r="OGY70" s="46"/>
      <c r="OGZ70" s="113"/>
      <c r="OHA70" s="116"/>
      <c r="OHB70" s="49"/>
      <c r="OHC70" s="46"/>
      <c r="OHD70" s="49"/>
      <c r="OHE70" s="50"/>
      <c r="OHG70" s="113"/>
      <c r="OHH70" s="113"/>
      <c r="OHI70" s="114"/>
      <c r="OHK70" s="115"/>
      <c r="OHL70" s="115"/>
      <c r="OHM70" s="46"/>
      <c r="OHN70" s="46"/>
      <c r="OHO70" s="46"/>
      <c r="OHP70" s="113"/>
      <c r="OHQ70" s="116"/>
      <c r="OHR70" s="49"/>
      <c r="OHS70" s="46"/>
      <c r="OHT70" s="49"/>
      <c r="OHU70" s="50"/>
      <c r="OHW70" s="113"/>
      <c r="OHX70" s="113"/>
      <c r="OHY70" s="114"/>
      <c r="OIA70" s="115"/>
      <c r="OIB70" s="115"/>
      <c r="OIC70" s="46"/>
      <c r="OID70" s="46"/>
      <c r="OIE70" s="46"/>
      <c r="OIF70" s="113"/>
      <c r="OIG70" s="116"/>
      <c r="OIH70" s="49"/>
      <c r="OII70" s="46"/>
      <c r="OIJ70" s="49"/>
      <c r="OIK70" s="50"/>
      <c r="OIM70" s="113"/>
      <c r="OIN70" s="113"/>
      <c r="OIO70" s="114"/>
      <c r="OIQ70" s="115"/>
      <c r="OIR70" s="115"/>
      <c r="OIS70" s="46"/>
      <c r="OIT70" s="46"/>
      <c r="OIU70" s="46"/>
      <c r="OIV70" s="113"/>
      <c r="OIW70" s="116"/>
      <c r="OIX70" s="49"/>
      <c r="OIY70" s="46"/>
      <c r="OIZ70" s="49"/>
      <c r="OJA70" s="50"/>
      <c r="OJC70" s="113"/>
      <c r="OJD70" s="113"/>
      <c r="OJE70" s="114"/>
      <c r="OJG70" s="115"/>
      <c r="OJH70" s="115"/>
      <c r="OJI70" s="46"/>
      <c r="OJJ70" s="46"/>
      <c r="OJK70" s="46"/>
      <c r="OJL70" s="113"/>
      <c r="OJM70" s="116"/>
      <c r="OJN70" s="49"/>
      <c r="OJO70" s="46"/>
      <c r="OJP70" s="49"/>
      <c r="OJQ70" s="50"/>
      <c r="OJS70" s="113"/>
      <c r="OJT70" s="113"/>
      <c r="OJU70" s="114"/>
      <c r="OJW70" s="115"/>
      <c r="OJX70" s="115"/>
      <c r="OJY70" s="46"/>
      <c r="OJZ70" s="46"/>
      <c r="OKA70" s="46"/>
      <c r="OKB70" s="113"/>
      <c r="OKC70" s="116"/>
      <c r="OKD70" s="49"/>
      <c r="OKE70" s="46"/>
      <c r="OKF70" s="49"/>
      <c r="OKG70" s="50"/>
      <c r="OKI70" s="113"/>
      <c r="OKJ70" s="113"/>
      <c r="OKK70" s="114"/>
      <c r="OKM70" s="115"/>
      <c r="OKN70" s="115"/>
      <c r="OKO70" s="46"/>
      <c r="OKP70" s="46"/>
      <c r="OKQ70" s="46"/>
      <c r="OKR70" s="113"/>
      <c r="OKS70" s="116"/>
      <c r="OKT70" s="49"/>
      <c r="OKU70" s="46"/>
      <c r="OKV70" s="49"/>
      <c r="OKW70" s="50"/>
      <c r="OKY70" s="113"/>
      <c r="OKZ70" s="113"/>
      <c r="OLA70" s="114"/>
      <c r="OLC70" s="115"/>
      <c r="OLD70" s="115"/>
      <c r="OLE70" s="46"/>
      <c r="OLF70" s="46"/>
      <c r="OLG70" s="46"/>
      <c r="OLH70" s="113"/>
      <c r="OLI70" s="116"/>
      <c r="OLJ70" s="49"/>
      <c r="OLK70" s="46"/>
      <c r="OLL70" s="49"/>
      <c r="OLM70" s="50"/>
      <c r="OLO70" s="113"/>
      <c r="OLP70" s="113"/>
      <c r="OLQ70" s="114"/>
      <c r="OLS70" s="115"/>
      <c r="OLT70" s="115"/>
      <c r="OLU70" s="46"/>
      <c r="OLV70" s="46"/>
      <c r="OLW70" s="46"/>
      <c r="OLX70" s="113"/>
      <c r="OLY70" s="116"/>
      <c r="OLZ70" s="49"/>
      <c r="OMA70" s="46"/>
      <c r="OMB70" s="49"/>
      <c r="OMC70" s="50"/>
      <c r="OME70" s="113"/>
      <c r="OMF70" s="113"/>
      <c r="OMG70" s="114"/>
      <c r="OMI70" s="115"/>
      <c r="OMJ70" s="115"/>
      <c r="OMK70" s="46"/>
      <c r="OML70" s="46"/>
      <c r="OMM70" s="46"/>
      <c r="OMN70" s="113"/>
      <c r="OMO70" s="116"/>
      <c r="OMP70" s="49"/>
      <c r="OMQ70" s="46"/>
      <c r="OMR70" s="49"/>
      <c r="OMS70" s="50"/>
      <c r="OMU70" s="113"/>
      <c r="OMV70" s="113"/>
      <c r="OMW70" s="114"/>
      <c r="OMY70" s="115"/>
      <c r="OMZ70" s="115"/>
      <c r="ONA70" s="46"/>
      <c r="ONB70" s="46"/>
      <c r="ONC70" s="46"/>
      <c r="OND70" s="113"/>
      <c r="ONE70" s="116"/>
      <c r="ONF70" s="49"/>
      <c r="ONG70" s="46"/>
      <c r="ONH70" s="49"/>
      <c r="ONI70" s="50"/>
      <c r="ONK70" s="113"/>
      <c r="ONL70" s="113"/>
      <c r="ONM70" s="114"/>
      <c r="ONO70" s="115"/>
      <c r="ONP70" s="115"/>
      <c r="ONQ70" s="46"/>
      <c r="ONR70" s="46"/>
      <c r="ONS70" s="46"/>
      <c r="ONT70" s="113"/>
      <c r="ONU70" s="116"/>
      <c r="ONV70" s="49"/>
      <c r="ONW70" s="46"/>
      <c r="ONX70" s="49"/>
      <c r="ONY70" s="50"/>
      <c r="OOA70" s="113"/>
      <c r="OOB70" s="113"/>
      <c r="OOC70" s="114"/>
      <c r="OOE70" s="115"/>
      <c r="OOF70" s="115"/>
      <c r="OOG70" s="46"/>
      <c r="OOH70" s="46"/>
      <c r="OOI70" s="46"/>
      <c r="OOJ70" s="113"/>
      <c r="OOK70" s="116"/>
      <c r="OOL70" s="49"/>
      <c r="OOM70" s="46"/>
      <c r="OON70" s="49"/>
      <c r="OOO70" s="50"/>
      <c r="OOQ70" s="113"/>
      <c r="OOR70" s="113"/>
      <c r="OOS70" s="114"/>
      <c r="OOU70" s="115"/>
      <c r="OOV70" s="115"/>
      <c r="OOW70" s="46"/>
      <c r="OOX70" s="46"/>
      <c r="OOY70" s="46"/>
      <c r="OOZ70" s="113"/>
      <c r="OPA70" s="116"/>
      <c r="OPB70" s="49"/>
      <c r="OPC70" s="46"/>
      <c r="OPD70" s="49"/>
      <c r="OPE70" s="50"/>
      <c r="OPG70" s="113"/>
      <c r="OPH70" s="113"/>
      <c r="OPI70" s="114"/>
      <c r="OPK70" s="115"/>
      <c r="OPL70" s="115"/>
      <c r="OPM70" s="46"/>
      <c r="OPN70" s="46"/>
      <c r="OPO70" s="46"/>
      <c r="OPP70" s="113"/>
      <c r="OPQ70" s="116"/>
      <c r="OPR70" s="49"/>
      <c r="OPS70" s="46"/>
      <c r="OPT70" s="49"/>
      <c r="OPU70" s="50"/>
      <c r="OPW70" s="113"/>
      <c r="OPX70" s="113"/>
      <c r="OPY70" s="114"/>
      <c r="OQA70" s="115"/>
      <c r="OQB70" s="115"/>
      <c r="OQC70" s="46"/>
      <c r="OQD70" s="46"/>
      <c r="OQE70" s="46"/>
      <c r="OQF70" s="113"/>
      <c r="OQG70" s="116"/>
      <c r="OQH70" s="49"/>
      <c r="OQI70" s="46"/>
      <c r="OQJ70" s="49"/>
      <c r="OQK70" s="50"/>
      <c r="OQM70" s="113"/>
      <c r="OQN70" s="113"/>
      <c r="OQO70" s="114"/>
      <c r="OQQ70" s="115"/>
      <c r="OQR70" s="115"/>
      <c r="OQS70" s="46"/>
      <c r="OQT70" s="46"/>
      <c r="OQU70" s="46"/>
      <c r="OQV70" s="113"/>
      <c r="OQW70" s="116"/>
      <c r="OQX70" s="49"/>
      <c r="OQY70" s="46"/>
      <c r="OQZ70" s="49"/>
      <c r="ORA70" s="50"/>
      <c r="ORC70" s="113"/>
      <c r="ORD70" s="113"/>
      <c r="ORE70" s="114"/>
      <c r="ORG70" s="115"/>
      <c r="ORH70" s="115"/>
      <c r="ORI70" s="46"/>
      <c r="ORJ70" s="46"/>
      <c r="ORK70" s="46"/>
      <c r="ORL70" s="113"/>
      <c r="ORM70" s="116"/>
      <c r="ORN70" s="49"/>
      <c r="ORO70" s="46"/>
      <c r="ORP70" s="49"/>
      <c r="ORQ70" s="50"/>
      <c r="ORS70" s="113"/>
      <c r="ORT70" s="113"/>
      <c r="ORU70" s="114"/>
      <c r="ORW70" s="115"/>
      <c r="ORX70" s="115"/>
      <c r="ORY70" s="46"/>
      <c r="ORZ70" s="46"/>
      <c r="OSA70" s="46"/>
      <c r="OSB70" s="113"/>
      <c r="OSC70" s="116"/>
      <c r="OSD70" s="49"/>
      <c r="OSE70" s="46"/>
      <c r="OSF70" s="49"/>
      <c r="OSG70" s="50"/>
      <c r="OSI70" s="113"/>
      <c r="OSJ70" s="113"/>
      <c r="OSK70" s="114"/>
      <c r="OSM70" s="115"/>
      <c r="OSN70" s="115"/>
      <c r="OSO70" s="46"/>
      <c r="OSP70" s="46"/>
      <c r="OSQ70" s="46"/>
      <c r="OSR70" s="113"/>
      <c r="OSS70" s="116"/>
      <c r="OST70" s="49"/>
      <c r="OSU70" s="46"/>
      <c r="OSV70" s="49"/>
      <c r="OSW70" s="50"/>
      <c r="OSY70" s="113"/>
      <c r="OSZ70" s="113"/>
      <c r="OTA70" s="114"/>
      <c r="OTC70" s="115"/>
      <c r="OTD70" s="115"/>
      <c r="OTE70" s="46"/>
      <c r="OTF70" s="46"/>
      <c r="OTG70" s="46"/>
      <c r="OTH70" s="113"/>
      <c r="OTI70" s="116"/>
      <c r="OTJ70" s="49"/>
      <c r="OTK70" s="46"/>
      <c r="OTL70" s="49"/>
      <c r="OTM70" s="50"/>
      <c r="OTO70" s="113"/>
      <c r="OTP70" s="113"/>
      <c r="OTQ70" s="114"/>
      <c r="OTS70" s="115"/>
      <c r="OTT70" s="115"/>
      <c r="OTU70" s="46"/>
      <c r="OTV70" s="46"/>
      <c r="OTW70" s="46"/>
      <c r="OTX70" s="113"/>
      <c r="OTY70" s="116"/>
      <c r="OTZ70" s="49"/>
      <c r="OUA70" s="46"/>
      <c r="OUB70" s="49"/>
      <c r="OUC70" s="50"/>
      <c r="OUE70" s="113"/>
      <c r="OUF70" s="113"/>
      <c r="OUG70" s="114"/>
      <c r="OUI70" s="115"/>
      <c r="OUJ70" s="115"/>
      <c r="OUK70" s="46"/>
      <c r="OUL70" s="46"/>
      <c r="OUM70" s="46"/>
      <c r="OUN70" s="113"/>
      <c r="OUO70" s="116"/>
      <c r="OUP70" s="49"/>
      <c r="OUQ70" s="46"/>
      <c r="OUR70" s="49"/>
      <c r="OUS70" s="50"/>
      <c r="OUU70" s="113"/>
      <c r="OUV70" s="113"/>
      <c r="OUW70" s="114"/>
      <c r="OUY70" s="115"/>
      <c r="OUZ70" s="115"/>
      <c r="OVA70" s="46"/>
      <c r="OVB70" s="46"/>
      <c r="OVC70" s="46"/>
      <c r="OVD70" s="113"/>
      <c r="OVE70" s="116"/>
      <c r="OVF70" s="49"/>
      <c r="OVG70" s="46"/>
      <c r="OVH70" s="49"/>
      <c r="OVI70" s="50"/>
      <c r="OVK70" s="113"/>
      <c r="OVL70" s="113"/>
      <c r="OVM70" s="114"/>
      <c r="OVO70" s="115"/>
      <c r="OVP70" s="115"/>
      <c r="OVQ70" s="46"/>
      <c r="OVR70" s="46"/>
      <c r="OVS70" s="46"/>
      <c r="OVT70" s="113"/>
      <c r="OVU70" s="116"/>
      <c r="OVV70" s="49"/>
      <c r="OVW70" s="46"/>
      <c r="OVX70" s="49"/>
      <c r="OVY70" s="50"/>
      <c r="OWA70" s="113"/>
      <c r="OWB70" s="113"/>
      <c r="OWC70" s="114"/>
      <c r="OWE70" s="115"/>
      <c r="OWF70" s="115"/>
      <c r="OWG70" s="46"/>
      <c r="OWH70" s="46"/>
      <c r="OWI70" s="46"/>
      <c r="OWJ70" s="113"/>
      <c r="OWK70" s="116"/>
      <c r="OWL70" s="49"/>
      <c r="OWM70" s="46"/>
      <c r="OWN70" s="49"/>
      <c r="OWO70" s="50"/>
      <c r="OWQ70" s="113"/>
      <c r="OWR70" s="113"/>
      <c r="OWS70" s="114"/>
      <c r="OWU70" s="115"/>
      <c r="OWV70" s="115"/>
      <c r="OWW70" s="46"/>
      <c r="OWX70" s="46"/>
      <c r="OWY70" s="46"/>
      <c r="OWZ70" s="113"/>
      <c r="OXA70" s="116"/>
      <c r="OXB70" s="49"/>
      <c r="OXC70" s="46"/>
      <c r="OXD70" s="49"/>
      <c r="OXE70" s="50"/>
      <c r="OXG70" s="113"/>
      <c r="OXH70" s="113"/>
      <c r="OXI70" s="114"/>
      <c r="OXK70" s="115"/>
      <c r="OXL70" s="115"/>
      <c r="OXM70" s="46"/>
      <c r="OXN70" s="46"/>
      <c r="OXO70" s="46"/>
      <c r="OXP70" s="113"/>
      <c r="OXQ70" s="116"/>
      <c r="OXR70" s="49"/>
      <c r="OXS70" s="46"/>
      <c r="OXT70" s="49"/>
      <c r="OXU70" s="50"/>
      <c r="OXW70" s="113"/>
      <c r="OXX70" s="113"/>
      <c r="OXY70" s="114"/>
      <c r="OYA70" s="115"/>
      <c r="OYB70" s="115"/>
      <c r="OYC70" s="46"/>
      <c r="OYD70" s="46"/>
      <c r="OYE70" s="46"/>
      <c r="OYF70" s="113"/>
      <c r="OYG70" s="116"/>
      <c r="OYH70" s="49"/>
      <c r="OYI70" s="46"/>
      <c r="OYJ70" s="49"/>
      <c r="OYK70" s="50"/>
      <c r="OYM70" s="113"/>
      <c r="OYN70" s="113"/>
      <c r="OYO70" s="114"/>
      <c r="OYQ70" s="115"/>
      <c r="OYR70" s="115"/>
      <c r="OYS70" s="46"/>
      <c r="OYT70" s="46"/>
      <c r="OYU70" s="46"/>
      <c r="OYV70" s="113"/>
      <c r="OYW70" s="116"/>
      <c r="OYX70" s="49"/>
      <c r="OYY70" s="46"/>
      <c r="OYZ70" s="49"/>
      <c r="OZA70" s="50"/>
      <c r="OZC70" s="113"/>
      <c r="OZD70" s="113"/>
      <c r="OZE70" s="114"/>
      <c r="OZG70" s="115"/>
      <c r="OZH70" s="115"/>
      <c r="OZI70" s="46"/>
      <c r="OZJ70" s="46"/>
      <c r="OZK70" s="46"/>
      <c r="OZL70" s="113"/>
      <c r="OZM70" s="116"/>
      <c r="OZN70" s="49"/>
      <c r="OZO70" s="46"/>
      <c r="OZP70" s="49"/>
      <c r="OZQ70" s="50"/>
      <c r="OZS70" s="113"/>
      <c r="OZT70" s="113"/>
      <c r="OZU70" s="114"/>
      <c r="OZW70" s="115"/>
      <c r="OZX70" s="115"/>
      <c r="OZY70" s="46"/>
      <c r="OZZ70" s="46"/>
      <c r="PAA70" s="46"/>
      <c r="PAB70" s="113"/>
      <c r="PAC70" s="116"/>
      <c r="PAD70" s="49"/>
      <c r="PAE70" s="46"/>
      <c r="PAF70" s="49"/>
      <c r="PAG70" s="50"/>
      <c r="PAI70" s="113"/>
      <c r="PAJ70" s="113"/>
      <c r="PAK70" s="114"/>
      <c r="PAM70" s="115"/>
      <c r="PAN70" s="115"/>
      <c r="PAO70" s="46"/>
      <c r="PAP70" s="46"/>
      <c r="PAQ70" s="46"/>
      <c r="PAR70" s="113"/>
      <c r="PAS70" s="116"/>
      <c r="PAT70" s="49"/>
      <c r="PAU70" s="46"/>
      <c r="PAV70" s="49"/>
      <c r="PAW70" s="50"/>
      <c r="PAY70" s="113"/>
      <c r="PAZ70" s="113"/>
      <c r="PBA70" s="114"/>
      <c r="PBC70" s="115"/>
      <c r="PBD70" s="115"/>
      <c r="PBE70" s="46"/>
      <c r="PBF70" s="46"/>
      <c r="PBG70" s="46"/>
      <c r="PBH70" s="113"/>
      <c r="PBI70" s="116"/>
      <c r="PBJ70" s="49"/>
      <c r="PBK70" s="46"/>
      <c r="PBL70" s="49"/>
      <c r="PBM70" s="50"/>
      <c r="PBO70" s="113"/>
      <c r="PBP70" s="113"/>
      <c r="PBQ70" s="114"/>
      <c r="PBS70" s="115"/>
      <c r="PBT70" s="115"/>
      <c r="PBU70" s="46"/>
      <c r="PBV70" s="46"/>
      <c r="PBW70" s="46"/>
      <c r="PBX70" s="113"/>
      <c r="PBY70" s="116"/>
      <c r="PBZ70" s="49"/>
      <c r="PCA70" s="46"/>
      <c r="PCB70" s="49"/>
      <c r="PCC70" s="50"/>
      <c r="PCE70" s="113"/>
      <c r="PCF70" s="113"/>
      <c r="PCG70" s="114"/>
      <c r="PCI70" s="115"/>
      <c r="PCJ70" s="115"/>
      <c r="PCK70" s="46"/>
      <c r="PCL70" s="46"/>
      <c r="PCM70" s="46"/>
      <c r="PCN70" s="113"/>
      <c r="PCO70" s="116"/>
      <c r="PCP70" s="49"/>
      <c r="PCQ70" s="46"/>
      <c r="PCR70" s="49"/>
      <c r="PCS70" s="50"/>
      <c r="PCU70" s="113"/>
      <c r="PCV70" s="113"/>
      <c r="PCW70" s="114"/>
      <c r="PCY70" s="115"/>
      <c r="PCZ70" s="115"/>
      <c r="PDA70" s="46"/>
      <c r="PDB70" s="46"/>
      <c r="PDC70" s="46"/>
      <c r="PDD70" s="113"/>
      <c r="PDE70" s="116"/>
      <c r="PDF70" s="49"/>
      <c r="PDG70" s="46"/>
      <c r="PDH70" s="49"/>
      <c r="PDI70" s="50"/>
      <c r="PDK70" s="113"/>
      <c r="PDL70" s="113"/>
      <c r="PDM70" s="114"/>
      <c r="PDO70" s="115"/>
      <c r="PDP70" s="115"/>
      <c r="PDQ70" s="46"/>
      <c r="PDR70" s="46"/>
      <c r="PDS70" s="46"/>
      <c r="PDT70" s="113"/>
      <c r="PDU70" s="116"/>
      <c r="PDV70" s="49"/>
      <c r="PDW70" s="46"/>
      <c r="PDX70" s="49"/>
      <c r="PDY70" s="50"/>
      <c r="PEA70" s="113"/>
      <c r="PEB70" s="113"/>
      <c r="PEC70" s="114"/>
      <c r="PEE70" s="115"/>
      <c r="PEF70" s="115"/>
      <c r="PEG70" s="46"/>
      <c r="PEH70" s="46"/>
      <c r="PEI70" s="46"/>
      <c r="PEJ70" s="113"/>
      <c r="PEK70" s="116"/>
      <c r="PEL70" s="49"/>
      <c r="PEM70" s="46"/>
      <c r="PEN70" s="49"/>
      <c r="PEO70" s="50"/>
      <c r="PEQ70" s="113"/>
      <c r="PER70" s="113"/>
      <c r="PES70" s="114"/>
      <c r="PEU70" s="115"/>
      <c r="PEV70" s="115"/>
      <c r="PEW70" s="46"/>
      <c r="PEX70" s="46"/>
      <c r="PEY70" s="46"/>
      <c r="PEZ70" s="113"/>
      <c r="PFA70" s="116"/>
      <c r="PFB70" s="49"/>
      <c r="PFC70" s="46"/>
      <c r="PFD70" s="49"/>
      <c r="PFE70" s="50"/>
      <c r="PFG70" s="113"/>
      <c r="PFH70" s="113"/>
      <c r="PFI70" s="114"/>
      <c r="PFK70" s="115"/>
      <c r="PFL70" s="115"/>
      <c r="PFM70" s="46"/>
      <c r="PFN70" s="46"/>
      <c r="PFO70" s="46"/>
      <c r="PFP70" s="113"/>
      <c r="PFQ70" s="116"/>
      <c r="PFR70" s="49"/>
      <c r="PFS70" s="46"/>
      <c r="PFT70" s="49"/>
      <c r="PFU70" s="50"/>
      <c r="PFW70" s="113"/>
      <c r="PFX70" s="113"/>
      <c r="PFY70" s="114"/>
      <c r="PGA70" s="115"/>
      <c r="PGB70" s="115"/>
      <c r="PGC70" s="46"/>
      <c r="PGD70" s="46"/>
      <c r="PGE70" s="46"/>
      <c r="PGF70" s="113"/>
      <c r="PGG70" s="116"/>
      <c r="PGH70" s="49"/>
      <c r="PGI70" s="46"/>
      <c r="PGJ70" s="49"/>
      <c r="PGK70" s="50"/>
      <c r="PGM70" s="113"/>
      <c r="PGN70" s="113"/>
      <c r="PGO70" s="114"/>
      <c r="PGQ70" s="115"/>
      <c r="PGR70" s="115"/>
      <c r="PGS70" s="46"/>
      <c r="PGT70" s="46"/>
      <c r="PGU70" s="46"/>
      <c r="PGV70" s="113"/>
      <c r="PGW70" s="116"/>
      <c r="PGX70" s="49"/>
      <c r="PGY70" s="46"/>
      <c r="PGZ70" s="49"/>
      <c r="PHA70" s="50"/>
      <c r="PHC70" s="113"/>
      <c r="PHD70" s="113"/>
      <c r="PHE70" s="114"/>
      <c r="PHG70" s="115"/>
      <c r="PHH70" s="115"/>
      <c r="PHI70" s="46"/>
      <c r="PHJ70" s="46"/>
      <c r="PHK70" s="46"/>
      <c r="PHL70" s="113"/>
      <c r="PHM70" s="116"/>
      <c r="PHN70" s="49"/>
      <c r="PHO70" s="46"/>
      <c r="PHP70" s="49"/>
      <c r="PHQ70" s="50"/>
      <c r="PHS70" s="113"/>
      <c r="PHT70" s="113"/>
      <c r="PHU70" s="114"/>
      <c r="PHW70" s="115"/>
      <c r="PHX70" s="115"/>
      <c r="PHY70" s="46"/>
      <c r="PHZ70" s="46"/>
      <c r="PIA70" s="46"/>
      <c r="PIB70" s="113"/>
      <c r="PIC70" s="116"/>
      <c r="PID70" s="49"/>
      <c r="PIE70" s="46"/>
      <c r="PIF70" s="49"/>
      <c r="PIG70" s="50"/>
      <c r="PII70" s="113"/>
      <c r="PIJ70" s="113"/>
      <c r="PIK70" s="114"/>
      <c r="PIM70" s="115"/>
      <c r="PIN70" s="115"/>
      <c r="PIO70" s="46"/>
      <c r="PIP70" s="46"/>
      <c r="PIQ70" s="46"/>
      <c r="PIR70" s="113"/>
      <c r="PIS70" s="116"/>
      <c r="PIT70" s="49"/>
      <c r="PIU70" s="46"/>
      <c r="PIV70" s="49"/>
      <c r="PIW70" s="50"/>
      <c r="PIY70" s="113"/>
      <c r="PIZ70" s="113"/>
      <c r="PJA70" s="114"/>
      <c r="PJC70" s="115"/>
      <c r="PJD70" s="115"/>
      <c r="PJE70" s="46"/>
      <c r="PJF70" s="46"/>
      <c r="PJG70" s="46"/>
      <c r="PJH70" s="113"/>
      <c r="PJI70" s="116"/>
      <c r="PJJ70" s="49"/>
      <c r="PJK70" s="46"/>
      <c r="PJL70" s="49"/>
      <c r="PJM70" s="50"/>
      <c r="PJO70" s="113"/>
      <c r="PJP70" s="113"/>
      <c r="PJQ70" s="114"/>
      <c r="PJS70" s="115"/>
      <c r="PJT70" s="115"/>
      <c r="PJU70" s="46"/>
      <c r="PJV70" s="46"/>
      <c r="PJW70" s="46"/>
      <c r="PJX70" s="113"/>
      <c r="PJY70" s="116"/>
      <c r="PJZ70" s="49"/>
      <c r="PKA70" s="46"/>
      <c r="PKB70" s="49"/>
      <c r="PKC70" s="50"/>
      <c r="PKE70" s="113"/>
      <c r="PKF70" s="113"/>
      <c r="PKG70" s="114"/>
      <c r="PKI70" s="115"/>
      <c r="PKJ70" s="115"/>
      <c r="PKK70" s="46"/>
      <c r="PKL70" s="46"/>
      <c r="PKM70" s="46"/>
      <c r="PKN70" s="113"/>
      <c r="PKO70" s="116"/>
      <c r="PKP70" s="49"/>
      <c r="PKQ70" s="46"/>
      <c r="PKR70" s="49"/>
      <c r="PKS70" s="50"/>
      <c r="PKU70" s="113"/>
      <c r="PKV70" s="113"/>
      <c r="PKW70" s="114"/>
      <c r="PKY70" s="115"/>
      <c r="PKZ70" s="115"/>
      <c r="PLA70" s="46"/>
      <c r="PLB70" s="46"/>
      <c r="PLC70" s="46"/>
      <c r="PLD70" s="113"/>
      <c r="PLE70" s="116"/>
      <c r="PLF70" s="49"/>
      <c r="PLG70" s="46"/>
      <c r="PLH70" s="49"/>
      <c r="PLI70" s="50"/>
      <c r="PLK70" s="113"/>
      <c r="PLL70" s="113"/>
      <c r="PLM70" s="114"/>
      <c r="PLO70" s="115"/>
      <c r="PLP70" s="115"/>
      <c r="PLQ70" s="46"/>
      <c r="PLR70" s="46"/>
      <c r="PLS70" s="46"/>
      <c r="PLT70" s="113"/>
      <c r="PLU70" s="116"/>
      <c r="PLV70" s="49"/>
      <c r="PLW70" s="46"/>
      <c r="PLX70" s="49"/>
      <c r="PLY70" s="50"/>
      <c r="PMA70" s="113"/>
      <c r="PMB70" s="113"/>
      <c r="PMC70" s="114"/>
      <c r="PME70" s="115"/>
      <c r="PMF70" s="115"/>
      <c r="PMG70" s="46"/>
      <c r="PMH70" s="46"/>
      <c r="PMI70" s="46"/>
      <c r="PMJ70" s="113"/>
      <c r="PMK70" s="116"/>
      <c r="PML70" s="49"/>
      <c r="PMM70" s="46"/>
      <c r="PMN70" s="49"/>
      <c r="PMO70" s="50"/>
      <c r="PMQ70" s="113"/>
      <c r="PMR70" s="113"/>
      <c r="PMS70" s="114"/>
      <c r="PMU70" s="115"/>
      <c r="PMV70" s="115"/>
      <c r="PMW70" s="46"/>
      <c r="PMX70" s="46"/>
      <c r="PMY70" s="46"/>
      <c r="PMZ70" s="113"/>
      <c r="PNA70" s="116"/>
      <c r="PNB70" s="49"/>
      <c r="PNC70" s="46"/>
      <c r="PND70" s="49"/>
      <c r="PNE70" s="50"/>
      <c r="PNG70" s="113"/>
      <c r="PNH70" s="113"/>
      <c r="PNI70" s="114"/>
      <c r="PNK70" s="115"/>
      <c r="PNL70" s="115"/>
      <c r="PNM70" s="46"/>
      <c r="PNN70" s="46"/>
      <c r="PNO70" s="46"/>
      <c r="PNP70" s="113"/>
      <c r="PNQ70" s="116"/>
      <c r="PNR70" s="49"/>
      <c r="PNS70" s="46"/>
      <c r="PNT70" s="49"/>
      <c r="PNU70" s="50"/>
      <c r="PNW70" s="113"/>
      <c r="PNX70" s="113"/>
      <c r="PNY70" s="114"/>
      <c r="POA70" s="115"/>
      <c r="POB70" s="115"/>
      <c r="POC70" s="46"/>
      <c r="POD70" s="46"/>
      <c r="POE70" s="46"/>
      <c r="POF70" s="113"/>
      <c r="POG70" s="116"/>
      <c r="POH70" s="49"/>
      <c r="POI70" s="46"/>
      <c r="POJ70" s="49"/>
      <c r="POK70" s="50"/>
      <c r="POM70" s="113"/>
      <c r="PON70" s="113"/>
      <c r="POO70" s="114"/>
      <c r="POQ70" s="115"/>
      <c r="POR70" s="115"/>
      <c r="POS70" s="46"/>
      <c r="POT70" s="46"/>
      <c r="POU70" s="46"/>
      <c r="POV70" s="113"/>
      <c r="POW70" s="116"/>
      <c r="POX70" s="49"/>
      <c r="POY70" s="46"/>
      <c r="POZ70" s="49"/>
      <c r="PPA70" s="50"/>
      <c r="PPC70" s="113"/>
      <c r="PPD70" s="113"/>
      <c r="PPE70" s="114"/>
      <c r="PPG70" s="115"/>
      <c r="PPH70" s="115"/>
      <c r="PPI70" s="46"/>
      <c r="PPJ70" s="46"/>
      <c r="PPK70" s="46"/>
      <c r="PPL70" s="113"/>
      <c r="PPM70" s="116"/>
      <c r="PPN70" s="49"/>
      <c r="PPO70" s="46"/>
      <c r="PPP70" s="49"/>
      <c r="PPQ70" s="50"/>
      <c r="PPS70" s="113"/>
      <c r="PPT70" s="113"/>
      <c r="PPU70" s="114"/>
      <c r="PPW70" s="115"/>
      <c r="PPX70" s="115"/>
      <c r="PPY70" s="46"/>
      <c r="PPZ70" s="46"/>
      <c r="PQA70" s="46"/>
      <c r="PQB70" s="113"/>
      <c r="PQC70" s="116"/>
      <c r="PQD70" s="49"/>
      <c r="PQE70" s="46"/>
      <c r="PQF70" s="49"/>
      <c r="PQG70" s="50"/>
      <c r="PQI70" s="113"/>
      <c r="PQJ70" s="113"/>
      <c r="PQK70" s="114"/>
      <c r="PQM70" s="115"/>
      <c r="PQN70" s="115"/>
      <c r="PQO70" s="46"/>
      <c r="PQP70" s="46"/>
      <c r="PQQ70" s="46"/>
      <c r="PQR70" s="113"/>
      <c r="PQS70" s="116"/>
      <c r="PQT70" s="49"/>
      <c r="PQU70" s="46"/>
      <c r="PQV70" s="49"/>
      <c r="PQW70" s="50"/>
      <c r="PQY70" s="113"/>
      <c r="PQZ70" s="113"/>
      <c r="PRA70" s="114"/>
      <c r="PRC70" s="115"/>
      <c r="PRD70" s="115"/>
      <c r="PRE70" s="46"/>
      <c r="PRF70" s="46"/>
      <c r="PRG70" s="46"/>
      <c r="PRH70" s="113"/>
      <c r="PRI70" s="116"/>
      <c r="PRJ70" s="49"/>
      <c r="PRK70" s="46"/>
      <c r="PRL70" s="49"/>
      <c r="PRM70" s="50"/>
      <c r="PRO70" s="113"/>
      <c r="PRP70" s="113"/>
      <c r="PRQ70" s="114"/>
      <c r="PRS70" s="115"/>
      <c r="PRT70" s="115"/>
      <c r="PRU70" s="46"/>
      <c r="PRV70" s="46"/>
      <c r="PRW70" s="46"/>
      <c r="PRX70" s="113"/>
      <c r="PRY70" s="116"/>
      <c r="PRZ70" s="49"/>
      <c r="PSA70" s="46"/>
      <c r="PSB70" s="49"/>
      <c r="PSC70" s="50"/>
      <c r="PSE70" s="113"/>
      <c r="PSF70" s="113"/>
      <c r="PSG70" s="114"/>
      <c r="PSI70" s="115"/>
      <c r="PSJ70" s="115"/>
      <c r="PSK70" s="46"/>
      <c r="PSL70" s="46"/>
      <c r="PSM70" s="46"/>
      <c r="PSN70" s="113"/>
      <c r="PSO70" s="116"/>
      <c r="PSP70" s="49"/>
      <c r="PSQ70" s="46"/>
      <c r="PSR70" s="49"/>
      <c r="PSS70" s="50"/>
      <c r="PSU70" s="113"/>
      <c r="PSV70" s="113"/>
      <c r="PSW70" s="114"/>
      <c r="PSY70" s="115"/>
      <c r="PSZ70" s="115"/>
      <c r="PTA70" s="46"/>
      <c r="PTB70" s="46"/>
      <c r="PTC70" s="46"/>
      <c r="PTD70" s="113"/>
      <c r="PTE70" s="116"/>
      <c r="PTF70" s="49"/>
      <c r="PTG70" s="46"/>
      <c r="PTH70" s="49"/>
      <c r="PTI70" s="50"/>
      <c r="PTK70" s="113"/>
      <c r="PTL70" s="113"/>
      <c r="PTM70" s="114"/>
      <c r="PTO70" s="115"/>
      <c r="PTP70" s="115"/>
      <c r="PTQ70" s="46"/>
      <c r="PTR70" s="46"/>
      <c r="PTS70" s="46"/>
      <c r="PTT70" s="113"/>
      <c r="PTU70" s="116"/>
      <c r="PTV70" s="49"/>
      <c r="PTW70" s="46"/>
      <c r="PTX70" s="49"/>
      <c r="PTY70" s="50"/>
      <c r="PUA70" s="113"/>
      <c r="PUB70" s="113"/>
      <c r="PUC70" s="114"/>
      <c r="PUE70" s="115"/>
      <c r="PUF70" s="115"/>
      <c r="PUG70" s="46"/>
      <c r="PUH70" s="46"/>
      <c r="PUI70" s="46"/>
      <c r="PUJ70" s="113"/>
      <c r="PUK70" s="116"/>
      <c r="PUL70" s="49"/>
      <c r="PUM70" s="46"/>
      <c r="PUN70" s="49"/>
      <c r="PUO70" s="50"/>
      <c r="PUQ70" s="113"/>
      <c r="PUR70" s="113"/>
      <c r="PUS70" s="114"/>
      <c r="PUU70" s="115"/>
      <c r="PUV70" s="115"/>
      <c r="PUW70" s="46"/>
      <c r="PUX70" s="46"/>
      <c r="PUY70" s="46"/>
      <c r="PUZ70" s="113"/>
      <c r="PVA70" s="116"/>
      <c r="PVB70" s="49"/>
      <c r="PVC70" s="46"/>
      <c r="PVD70" s="49"/>
      <c r="PVE70" s="50"/>
      <c r="PVG70" s="113"/>
      <c r="PVH70" s="113"/>
      <c r="PVI70" s="114"/>
      <c r="PVK70" s="115"/>
      <c r="PVL70" s="115"/>
      <c r="PVM70" s="46"/>
      <c r="PVN70" s="46"/>
      <c r="PVO70" s="46"/>
      <c r="PVP70" s="113"/>
      <c r="PVQ70" s="116"/>
      <c r="PVR70" s="49"/>
      <c r="PVS70" s="46"/>
      <c r="PVT70" s="49"/>
      <c r="PVU70" s="50"/>
      <c r="PVW70" s="113"/>
      <c r="PVX70" s="113"/>
      <c r="PVY70" s="114"/>
      <c r="PWA70" s="115"/>
      <c r="PWB70" s="115"/>
      <c r="PWC70" s="46"/>
      <c r="PWD70" s="46"/>
      <c r="PWE70" s="46"/>
      <c r="PWF70" s="113"/>
      <c r="PWG70" s="116"/>
      <c r="PWH70" s="49"/>
      <c r="PWI70" s="46"/>
      <c r="PWJ70" s="49"/>
      <c r="PWK70" s="50"/>
      <c r="PWM70" s="113"/>
      <c r="PWN70" s="113"/>
      <c r="PWO70" s="114"/>
      <c r="PWQ70" s="115"/>
      <c r="PWR70" s="115"/>
      <c r="PWS70" s="46"/>
      <c r="PWT70" s="46"/>
      <c r="PWU70" s="46"/>
      <c r="PWV70" s="113"/>
      <c r="PWW70" s="116"/>
      <c r="PWX70" s="49"/>
      <c r="PWY70" s="46"/>
      <c r="PWZ70" s="49"/>
      <c r="PXA70" s="50"/>
      <c r="PXC70" s="113"/>
      <c r="PXD70" s="113"/>
      <c r="PXE70" s="114"/>
      <c r="PXG70" s="115"/>
      <c r="PXH70" s="115"/>
      <c r="PXI70" s="46"/>
      <c r="PXJ70" s="46"/>
      <c r="PXK70" s="46"/>
      <c r="PXL70" s="113"/>
      <c r="PXM70" s="116"/>
      <c r="PXN70" s="49"/>
      <c r="PXO70" s="46"/>
      <c r="PXP70" s="49"/>
      <c r="PXQ70" s="50"/>
      <c r="PXS70" s="113"/>
      <c r="PXT70" s="113"/>
      <c r="PXU70" s="114"/>
      <c r="PXW70" s="115"/>
      <c r="PXX70" s="115"/>
      <c r="PXY70" s="46"/>
      <c r="PXZ70" s="46"/>
      <c r="PYA70" s="46"/>
      <c r="PYB70" s="113"/>
      <c r="PYC70" s="116"/>
      <c r="PYD70" s="49"/>
      <c r="PYE70" s="46"/>
      <c r="PYF70" s="49"/>
      <c r="PYG70" s="50"/>
      <c r="PYI70" s="113"/>
      <c r="PYJ70" s="113"/>
      <c r="PYK70" s="114"/>
      <c r="PYM70" s="115"/>
      <c r="PYN70" s="115"/>
      <c r="PYO70" s="46"/>
      <c r="PYP70" s="46"/>
      <c r="PYQ70" s="46"/>
      <c r="PYR70" s="113"/>
      <c r="PYS70" s="116"/>
      <c r="PYT70" s="49"/>
      <c r="PYU70" s="46"/>
      <c r="PYV70" s="49"/>
      <c r="PYW70" s="50"/>
      <c r="PYY70" s="113"/>
      <c r="PYZ70" s="113"/>
      <c r="PZA70" s="114"/>
      <c r="PZC70" s="115"/>
      <c r="PZD70" s="115"/>
      <c r="PZE70" s="46"/>
      <c r="PZF70" s="46"/>
      <c r="PZG70" s="46"/>
      <c r="PZH70" s="113"/>
      <c r="PZI70" s="116"/>
      <c r="PZJ70" s="49"/>
      <c r="PZK70" s="46"/>
      <c r="PZL70" s="49"/>
      <c r="PZM70" s="50"/>
      <c r="PZO70" s="113"/>
      <c r="PZP70" s="113"/>
      <c r="PZQ70" s="114"/>
      <c r="PZS70" s="115"/>
      <c r="PZT70" s="115"/>
      <c r="PZU70" s="46"/>
      <c r="PZV70" s="46"/>
      <c r="PZW70" s="46"/>
      <c r="PZX70" s="113"/>
      <c r="PZY70" s="116"/>
      <c r="PZZ70" s="49"/>
      <c r="QAA70" s="46"/>
      <c r="QAB70" s="49"/>
      <c r="QAC70" s="50"/>
      <c r="QAE70" s="113"/>
      <c r="QAF70" s="113"/>
      <c r="QAG70" s="114"/>
      <c r="QAI70" s="115"/>
      <c r="QAJ70" s="115"/>
      <c r="QAK70" s="46"/>
      <c r="QAL70" s="46"/>
      <c r="QAM70" s="46"/>
      <c r="QAN70" s="113"/>
      <c r="QAO70" s="116"/>
      <c r="QAP70" s="49"/>
      <c r="QAQ70" s="46"/>
      <c r="QAR70" s="49"/>
      <c r="QAS70" s="50"/>
      <c r="QAU70" s="113"/>
      <c r="QAV70" s="113"/>
      <c r="QAW70" s="114"/>
      <c r="QAY70" s="115"/>
      <c r="QAZ70" s="115"/>
      <c r="QBA70" s="46"/>
      <c r="QBB70" s="46"/>
      <c r="QBC70" s="46"/>
      <c r="QBD70" s="113"/>
      <c r="QBE70" s="116"/>
      <c r="QBF70" s="49"/>
      <c r="QBG70" s="46"/>
      <c r="QBH70" s="49"/>
      <c r="QBI70" s="50"/>
      <c r="QBK70" s="113"/>
      <c r="QBL70" s="113"/>
      <c r="QBM70" s="114"/>
      <c r="QBO70" s="115"/>
      <c r="QBP70" s="115"/>
      <c r="QBQ70" s="46"/>
      <c r="QBR70" s="46"/>
      <c r="QBS70" s="46"/>
      <c r="QBT70" s="113"/>
      <c r="QBU70" s="116"/>
      <c r="QBV70" s="49"/>
      <c r="QBW70" s="46"/>
      <c r="QBX70" s="49"/>
      <c r="QBY70" s="50"/>
      <c r="QCA70" s="113"/>
      <c r="QCB70" s="113"/>
      <c r="QCC70" s="114"/>
      <c r="QCE70" s="115"/>
      <c r="QCF70" s="115"/>
      <c r="QCG70" s="46"/>
      <c r="QCH70" s="46"/>
      <c r="QCI70" s="46"/>
      <c r="QCJ70" s="113"/>
      <c r="QCK70" s="116"/>
      <c r="QCL70" s="49"/>
      <c r="QCM70" s="46"/>
      <c r="QCN70" s="49"/>
      <c r="QCO70" s="50"/>
      <c r="QCQ70" s="113"/>
      <c r="QCR70" s="113"/>
      <c r="QCS70" s="114"/>
      <c r="QCU70" s="115"/>
      <c r="QCV70" s="115"/>
      <c r="QCW70" s="46"/>
      <c r="QCX70" s="46"/>
      <c r="QCY70" s="46"/>
      <c r="QCZ70" s="113"/>
      <c r="QDA70" s="116"/>
      <c r="QDB70" s="49"/>
      <c r="QDC70" s="46"/>
      <c r="QDD70" s="49"/>
      <c r="QDE70" s="50"/>
      <c r="QDG70" s="113"/>
      <c r="QDH70" s="113"/>
      <c r="QDI70" s="114"/>
      <c r="QDK70" s="115"/>
      <c r="QDL70" s="115"/>
      <c r="QDM70" s="46"/>
      <c r="QDN70" s="46"/>
      <c r="QDO70" s="46"/>
      <c r="QDP70" s="113"/>
      <c r="QDQ70" s="116"/>
      <c r="QDR70" s="49"/>
      <c r="QDS70" s="46"/>
      <c r="QDT70" s="49"/>
      <c r="QDU70" s="50"/>
      <c r="QDW70" s="113"/>
      <c r="QDX70" s="113"/>
      <c r="QDY70" s="114"/>
      <c r="QEA70" s="115"/>
      <c r="QEB70" s="115"/>
      <c r="QEC70" s="46"/>
      <c r="QED70" s="46"/>
      <c r="QEE70" s="46"/>
      <c r="QEF70" s="113"/>
      <c r="QEG70" s="116"/>
      <c r="QEH70" s="49"/>
      <c r="QEI70" s="46"/>
      <c r="QEJ70" s="49"/>
      <c r="QEK70" s="50"/>
      <c r="QEM70" s="113"/>
      <c r="QEN70" s="113"/>
      <c r="QEO70" s="114"/>
      <c r="QEQ70" s="115"/>
      <c r="QER70" s="115"/>
      <c r="QES70" s="46"/>
      <c r="QET70" s="46"/>
      <c r="QEU70" s="46"/>
      <c r="QEV70" s="113"/>
      <c r="QEW70" s="116"/>
      <c r="QEX70" s="49"/>
      <c r="QEY70" s="46"/>
      <c r="QEZ70" s="49"/>
      <c r="QFA70" s="50"/>
      <c r="QFC70" s="113"/>
      <c r="QFD70" s="113"/>
      <c r="QFE70" s="114"/>
      <c r="QFG70" s="115"/>
      <c r="QFH70" s="115"/>
      <c r="QFI70" s="46"/>
      <c r="QFJ70" s="46"/>
      <c r="QFK70" s="46"/>
      <c r="QFL70" s="113"/>
      <c r="QFM70" s="116"/>
      <c r="QFN70" s="49"/>
      <c r="QFO70" s="46"/>
      <c r="QFP70" s="49"/>
      <c r="QFQ70" s="50"/>
      <c r="QFS70" s="113"/>
      <c r="QFT70" s="113"/>
      <c r="QFU70" s="114"/>
      <c r="QFW70" s="115"/>
      <c r="QFX70" s="115"/>
      <c r="QFY70" s="46"/>
      <c r="QFZ70" s="46"/>
      <c r="QGA70" s="46"/>
      <c r="QGB70" s="113"/>
      <c r="QGC70" s="116"/>
      <c r="QGD70" s="49"/>
      <c r="QGE70" s="46"/>
      <c r="QGF70" s="49"/>
      <c r="QGG70" s="50"/>
      <c r="QGI70" s="113"/>
      <c r="QGJ70" s="113"/>
      <c r="QGK70" s="114"/>
      <c r="QGM70" s="115"/>
      <c r="QGN70" s="115"/>
      <c r="QGO70" s="46"/>
      <c r="QGP70" s="46"/>
      <c r="QGQ70" s="46"/>
      <c r="QGR70" s="113"/>
      <c r="QGS70" s="116"/>
      <c r="QGT70" s="49"/>
      <c r="QGU70" s="46"/>
      <c r="QGV70" s="49"/>
      <c r="QGW70" s="50"/>
      <c r="QGY70" s="113"/>
      <c r="QGZ70" s="113"/>
      <c r="QHA70" s="114"/>
      <c r="QHC70" s="115"/>
      <c r="QHD70" s="115"/>
      <c r="QHE70" s="46"/>
      <c r="QHF70" s="46"/>
      <c r="QHG70" s="46"/>
      <c r="QHH70" s="113"/>
      <c r="QHI70" s="116"/>
      <c r="QHJ70" s="49"/>
      <c r="QHK70" s="46"/>
      <c r="QHL70" s="49"/>
      <c r="QHM70" s="50"/>
      <c r="QHO70" s="113"/>
      <c r="QHP70" s="113"/>
      <c r="QHQ70" s="114"/>
      <c r="QHS70" s="115"/>
      <c r="QHT70" s="115"/>
      <c r="QHU70" s="46"/>
      <c r="QHV70" s="46"/>
      <c r="QHW70" s="46"/>
      <c r="QHX70" s="113"/>
      <c r="QHY70" s="116"/>
      <c r="QHZ70" s="49"/>
      <c r="QIA70" s="46"/>
      <c r="QIB70" s="49"/>
      <c r="QIC70" s="50"/>
      <c r="QIE70" s="113"/>
      <c r="QIF70" s="113"/>
      <c r="QIG70" s="114"/>
      <c r="QII70" s="115"/>
      <c r="QIJ70" s="115"/>
      <c r="QIK70" s="46"/>
      <c r="QIL70" s="46"/>
      <c r="QIM70" s="46"/>
      <c r="QIN70" s="113"/>
      <c r="QIO70" s="116"/>
      <c r="QIP70" s="49"/>
      <c r="QIQ70" s="46"/>
      <c r="QIR70" s="49"/>
      <c r="QIS70" s="50"/>
      <c r="QIU70" s="113"/>
      <c r="QIV70" s="113"/>
      <c r="QIW70" s="114"/>
      <c r="QIY70" s="115"/>
      <c r="QIZ70" s="115"/>
      <c r="QJA70" s="46"/>
      <c r="QJB70" s="46"/>
      <c r="QJC70" s="46"/>
      <c r="QJD70" s="113"/>
      <c r="QJE70" s="116"/>
      <c r="QJF70" s="49"/>
      <c r="QJG70" s="46"/>
      <c r="QJH70" s="49"/>
      <c r="QJI70" s="50"/>
      <c r="QJK70" s="113"/>
      <c r="QJL70" s="113"/>
      <c r="QJM70" s="114"/>
      <c r="QJO70" s="115"/>
      <c r="QJP70" s="115"/>
      <c r="QJQ70" s="46"/>
      <c r="QJR70" s="46"/>
      <c r="QJS70" s="46"/>
      <c r="QJT70" s="113"/>
      <c r="QJU70" s="116"/>
      <c r="QJV70" s="49"/>
      <c r="QJW70" s="46"/>
      <c r="QJX70" s="49"/>
      <c r="QJY70" s="50"/>
      <c r="QKA70" s="113"/>
      <c r="QKB70" s="113"/>
      <c r="QKC70" s="114"/>
      <c r="QKE70" s="115"/>
      <c r="QKF70" s="115"/>
      <c r="QKG70" s="46"/>
      <c r="QKH70" s="46"/>
      <c r="QKI70" s="46"/>
      <c r="QKJ70" s="113"/>
      <c r="QKK70" s="116"/>
      <c r="QKL70" s="49"/>
      <c r="QKM70" s="46"/>
      <c r="QKN70" s="49"/>
      <c r="QKO70" s="50"/>
      <c r="QKQ70" s="113"/>
      <c r="QKR70" s="113"/>
      <c r="QKS70" s="114"/>
      <c r="QKU70" s="115"/>
      <c r="QKV70" s="115"/>
      <c r="QKW70" s="46"/>
      <c r="QKX70" s="46"/>
      <c r="QKY70" s="46"/>
      <c r="QKZ70" s="113"/>
      <c r="QLA70" s="116"/>
      <c r="QLB70" s="49"/>
      <c r="QLC70" s="46"/>
      <c r="QLD70" s="49"/>
      <c r="QLE70" s="50"/>
      <c r="QLG70" s="113"/>
      <c r="QLH70" s="113"/>
      <c r="QLI70" s="114"/>
      <c r="QLK70" s="115"/>
      <c r="QLL70" s="115"/>
      <c r="QLM70" s="46"/>
      <c r="QLN70" s="46"/>
      <c r="QLO70" s="46"/>
      <c r="QLP70" s="113"/>
      <c r="QLQ70" s="116"/>
      <c r="QLR70" s="49"/>
      <c r="QLS70" s="46"/>
      <c r="QLT70" s="49"/>
      <c r="QLU70" s="50"/>
      <c r="QLW70" s="113"/>
      <c r="QLX70" s="113"/>
      <c r="QLY70" s="114"/>
      <c r="QMA70" s="115"/>
      <c r="QMB70" s="115"/>
      <c r="QMC70" s="46"/>
      <c r="QMD70" s="46"/>
      <c r="QME70" s="46"/>
      <c r="QMF70" s="113"/>
      <c r="QMG70" s="116"/>
      <c r="QMH70" s="49"/>
      <c r="QMI70" s="46"/>
      <c r="QMJ70" s="49"/>
      <c r="QMK70" s="50"/>
      <c r="QMM70" s="113"/>
      <c r="QMN70" s="113"/>
      <c r="QMO70" s="114"/>
      <c r="QMQ70" s="115"/>
      <c r="QMR70" s="115"/>
      <c r="QMS70" s="46"/>
      <c r="QMT70" s="46"/>
      <c r="QMU70" s="46"/>
      <c r="QMV70" s="113"/>
      <c r="QMW70" s="116"/>
      <c r="QMX70" s="49"/>
      <c r="QMY70" s="46"/>
      <c r="QMZ70" s="49"/>
      <c r="QNA70" s="50"/>
      <c r="QNC70" s="113"/>
      <c r="QND70" s="113"/>
      <c r="QNE70" s="114"/>
      <c r="QNG70" s="115"/>
      <c r="QNH70" s="115"/>
      <c r="QNI70" s="46"/>
      <c r="QNJ70" s="46"/>
      <c r="QNK70" s="46"/>
      <c r="QNL70" s="113"/>
      <c r="QNM70" s="116"/>
      <c r="QNN70" s="49"/>
      <c r="QNO70" s="46"/>
      <c r="QNP70" s="49"/>
      <c r="QNQ70" s="50"/>
      <c r="QNS70" s="113"/>
      <c r="QNT70" s="113"/>
      <c r="QNU70" s="114"/>
      <c r="QNW70" s="115"/>
      <c r="QNX70" s="115"/>
      <c r="QNY70" s="46"/>
      <c r="QNZ70" s="46"/>
      <c r="QOA70" s="46"/>
      <c r="QOB70" s="113"/>
      <c r="QOC70" s="116"/>
      <c r="QOD70" s="49"/>
      <c r="QOE70" s="46"/>
      <c r="QOF70" s="49"/>
      <c r="QOG70" s="50"/>
      <c r="QOI70" s="113"/>
      <c r="QOJ70" s="113"/>
      <c r="QOK70" s="114"/>
      <c r="QOM70" s="115"/>
      <c r="QON70" s="115"/>
      <c r="QOO70" s="46"/>
      <c r="QOP70" s="46"/>
      <c r="QOQ70" s="46"/>
      <c r="QOR70" s="113"/>
      <c r="QOS70" s="116"/>
      <c r="QOT70" s="49"/>
      <c r="QOU70" s="46"/>
      <c r="QOV70" s="49"/>
      <c r="QOW70" s="50"/>
      <c r="QOY70" s="113"/>
      <c r="QOZ70" s="113"/>
      <c r="QPA70" s="114"/>
      <c r="QPC70" s="115"/>
      <c r="QPD70" s="115"/>
      <c r="QPE70" s="46"/>
      <c r="QPF70" s="46"/>
      <c r="QPG70" s="46"/>
      <c r="QPH70" s="113"/>
      <c r="QPI70" s="116"/>
      <c r="QPJ70" s="49"/>
      <c r="QPK70" s="46"/>
      <c r="QPL70" s="49"/>
      <c r="QPM70" s="50"/>
      <c r="QPO70" s="113"/>
      <c r="QPP70" s="113"/>
      <c r="QPQ70" s="114"/>
      <c r="QPS70" s="115"/>
      <c r="QPT70" s="115"/>
      <c r="QPU70" s="46"/>
      <c r="QPV70" s="46"/>
      <c r="QPW70" s="46"/>
      <c r="QPX70" s="113"/>
      <c r="QPY70" s="116"/>
      <c r="QPZ70" s="49"/>
      <c r="QQA70" s="46"/>
      <c r="QQB70" s="49"/>
      <c r="QQC70" s="50"/>
      <c r="QQE70" s="113"/>
      <c r="QQF70" s="113"/>
      <c r="QQG70" s="114"/>
      <c r="QQI70" s="115"/>
      <c r="QQJ70" s="115"/>
      <c r="QQK70" s="46"/>
      <c r="QQL70" s="46"/>
      <c r="QQM70" s="46"/>
      <c r="QQN70" s="113"/>
      <c r="QQO70" s="116"/>
      <c r="QQP70" s="49"/>
      <c r="QQQ70" s="46"/>
      <c r="QQR70" s="49"/>
      <c r="QQS70" s="50"/>
      <c r="QQU70" s="113"/>
      <c r="QQV70" s="113"/>
      <c r="QQW70" s="114"/>
      <c r="QQY70" s="115"/>
      <c r="QQZ70" s="115"/>
      <c r="QRA70" s="46"/>
      <c r="QRB70" s="46"/>
      <c r="QRC70" s="46"/>
      <c r="QRD70" s="113"/>
      <c r="QRE70" s="116"/>
      <c r="QRF70" s="49"/>
      <c r="QRG70" s="46"/>
      <c r="QRH70" s="49"/>
      <c r="QRI70" s="50"/>
      <c r="QRK70" s="113"/>
      <c r="QRL70" s="113"/>
      <c r="QRM70" s="114"/>
      <c r="QRO70" s="115"/>
      <c r="QRP70" s="115"/>
      <c r="QRQ70" s="46"/>
      <c r="QRR70" s="46"/>
      <c r="QRS70" s="46"/>
      <c r="QRT70" s="113"/>
      <c r="QRU70" s="116"/>
      <c r="QRV70" s="49"/>
      <c r="QRW70" s="46"/>
      <c r="QRX70" s="49"/>
      <c r="QRY70" s="50"/>
      <c r="QSA70" s="113"/>
      <c r="QSB70" s="113"/>
      <c r="QSC70" s="114"/>
      <c r="QSE70" s="115"/>
      <c r="QSF70" s="115"/>
      <c r="QSG70" s="46"/>
      <c r="QSH70" s="46"/>
      <c r="QSI70" s="46"/>
      <c r="QSJ70" s="113"/>
      <c r="QSK70" s="116"/>
      <c r="QSL70" s="49"/>
      <c r="QSM70" s="46"/>
      <c r="QSN70" s="49"/>
      <c r="QSO70" s="50"/>
      <c r="QSQ70" s="113"/>
      <c r="QSR70" s="113"/>
      <c r="QSS70" s="114"/>
      <c r="QSU70" s="115"/>
      <c r="QSV70" s="115"/>
      <c r="QSW70" s="46"/>
      <c r="QSX70" s="46"/>
      <c r="QSY70" s="46"/>
      <c r="QSZ70" s="113"/>
      <c r="QTA70" s="116"/>
      <c r="QTB70" s="49"/>
      <c r="QTC70" s="46"/>
      <c r="QTD70" s="49"/>
      <c r="QTE70" s="50"/>
      <c r="QTG70" s="113"/>
      <c r="QTH70" s="113"/>
      <c r="QTI70" s="114"/>
      <c r="QTK70" s="115"/>
      <c r="QTL70" s="115"/>
      <c r="QTM70" s="46"/>
      <c r="QTN70" s="46"/>
      <c r="QTO70" s="46"/>
      <c r="QTP70" s="113"/>
      <c r="QTQ70" s="116"/>
      <c r="QTR70" s="49"/>
      <c r="QTS70" s="46"/>
      <c r="QTT70" s="49"/>
      <c r="QTU70" s="50"/>
      <c r="QTW70" s="113"/>
      <c r="QTX70" s="113"/>
      <c r="QTY70" s="114"/>
      <c r="QUA70" s="115"/>
      <c r="QUB70" s="115"/>
      <c r="QUC70" s="46"/>
      <c r="QUD70" s="46"/>
      <c r="QUE70" s="46"/>
      <c r="QUF70" s="113"/>
      <c r="QUG70" s="116"/>
      <c r="QUH70" s="49"/>
      <c r="QUI70" s="46"/>
      <c r="QUJ70" s="49"/>
      <c r="QUK70" s="50"/>
      <c r="QUM70" s="113"/>
      <c r="QUN70" s="113"/>
      <c r="QUO70" s="114"/>
      <c r="QUQ70" s="115"/>
      <c r="QUR70" s="115"/>
      <c r="QUS70" s="46"/>
      <c r="QUT70" s="46"/>
      <c r="QUU70" s="46"/>
      <c r="QUV70" s="113"/>
      <c r="QUW70" s="116"/>
      <c r="QUX70" s="49"/>
      <c r="QUY70" s="46"/>
      <c r="QUZ70" s="49"/>
      <c r="QVA70" s="50"/>
      <c r="QVC70" s="113"/>
      <c r="QVD70" s="113"/>
      <c r="QVE70" s="114"/>
      <c r="QVG70" s="115"/>
      <c r="QVH70" s="115"/>
      <c r="QVI70" s="46"/>
      <c r="QVJ70" s="46"/>
      <c r="QVK70" s="46"/>
      <c r="QVL70" s="113"/>
      <c r="QVM70" s="116"/>
      <c r="QVN70" s="49"/>
      <c r="QVO70" s="46"/>
      <c r="QVP70" s="49"/>
      <c r="QVQ70" s="50"/>
      <c r="QVS70" s="113"/>
      <c r="QVT70" s="113"/>
      <c r="QVU70" s="114"/>
      <c r="QVW70" s="115"/>
      <c r="QVX70" s="115"/>
      <c r="QVY70" s="46"/>
      <c r="QVZ70" s="46"/>
      <c r="QWA70" s="46"/>
      <c r="QWB70" s="113"/>
      <c r="QWC70" s="116"/>
      <c r="QWD70" s="49"/>
      <c r="QWE70" s="46"/>
      <c r="QWF70" s="49"/>
      <c r="QWG70" s="50"/>
      <c r="QWI70" s="113"/>
      <c r="QWJ70" s="113"/>
      <c r="QWK70" s="114"/>
      <c r="QWM70" s="115"/>
      <c r="QWN70" s="115"/>
      <c r="QWO70" s="46"/>
      <c r="QWP70" s="46"/>
      <c r="QWQ70" s="46"/>
      <c r="QWR70" s="113"/>
      <c r="QWS70" s="116"/>
      <c r="QWT70" s="49"/>
      <c r="QWU70" s="46"/>
      <c r="QWV70" s="49"/>
      <c r="QWW70" s="50"/>
      <c r="QWY70" s="113"/>
      <c r="QWZ70" s="113"/>
      <c r="QXA70" s="114"/>
      <c r="QXC70" s="115"/>
      <c r="QXD70" s="115"/>
      <c r="QXE70" s="46"/>
      <c r="QXF70" s="46"/>
      <c r="QXG70" s="46"/>
      <c r="QXH70" s="113"/>
      <c r="QXI70" s="116"/>
      <c r="QXJ70" s="49"/>
      <c r="QXK70" s="46"/>
      <c r="QXL70" s="49"/>
      <c r="QXM70" s="50"/>
      <c r="QXO70" s="113"/>
      <c r="QXP70" s="113"/>
      <c r="QXQ70" s="114"/>
      <c r="QXS70" s="115"/>
      <c r="QXT70" s="115"/>
      <c r="QXU70" s="46"/>
      <c r="QXV70" s="46"/>
      <c r="QXW70" s="46"/>
      <c r="QXX70" s="113"/>
      <c r="QXY70" s="116"/>
      <c r="QXZ70" s="49"/>
      <c r="QYA70" s="46"/>
      <c r="QYB70" s="49"/>
      <c r="QYC70" s="50"/>
      <c r="QYE70" s="113"/>
      <c r="QYF70" s="113"/>
      <c r="QYG70" s="114"/>
      <c r="QYI70" s="115"/>
      <c r="QYJ70" s="115"/>
      <c r="QYK70" s="46"/>
      <c r="QYL70" s="46"/>
      <c r="QYM70" s="46"/>
      <c r="QYN70" s="113"/>
      <c r="QYO70" s="116"/>
      <c r="QYP70" s="49"/>
      <c r="QYQ70" s="46"/>
      <c r="QYR70" s="49"/>
      <c r="QYS70" s="50"/>
      <c r="QYU70" s="113"/>
      <c r="QYV70" s="113"/>
      <c r="QYW70" s="114"/>
      <c r="QYY70" s="115"/>
      <c r="QYZ70" s="115"/>
      <c r="QZA70" s="46"/>
      <c r="QZB70" s="46"/>
      <c r="QZC70" s="46"/>
      <c r="QZD70" s="113"/>
      <c r="QZE70" s="116"/>
      <c r="QZF70" s="49"/>
      <c r="QZG70" s="46"/>
      <c r="QZH70" s="49"/>
      <c r="QZI70" s="50"/>
      <c r="QZK70" s="113"/>
      <c r="QZL70" s="113"/>
      <c r="QZM70" s="114"/>
      <c r="QZO70" s="115"/>
      <c r="QZP70" s="115"/>
      <c r="QZQ70" s="46"/>
      <c r="QZR70" s="46"/>
      <c r="QZS70" s="46"/>
      <c r="QZT70" s="113"/>
      <c r="QZU70" s="116"/>
      <c r="QZV70" s="49"/>
      <c r="QZW70" s="46"/>
      <c r="QZX70" s="49"/>
      <c r="QZY70" s="50"/>
      <c r="RAA70" s="113"/>
      <c r="RAB70" s="113"/>
      <c r="RAC70" s="114"/>
      <c r="RAE70" s="115"/>
      <c r="RAF70" s="115"/>
      <c r="RAG70" s="46"/>
      <c r="RAH70" s="46"/>
      <c r="RAI70" s="46"/>
      <c r="RAJ70" s="113"/>
      <c r="RAK70" s="116"/>
      <c r="RAL70" s="49"/>
      <c r="RAM70" s="46"/>
      <c r="RAN70" s="49"/>
      <c r="RAO70" s="50"/>
      <c r="RAQ70" s="113"/>
      <c r="RAR70" s="113"/>
      <c r="RAS70" s="114"/>
      <c r="RAU70" s="115"/>
      <c r="RAV70" s="115"/>
      <c r="RAW70" s="46"/>
      <c r="RAX70" s="46"/>
      <c r="RAY70" s="46"/>
      <c r="RAZ70" s="113"/>
      <c r="RBA70" s="116"/>
      <c r="RBB70" s="49"/>
      <c r="RBC70" s="46"/>
      <c r="RBD70" s="49"/>
      <c r="RBE70" s="50"/>
      <c r="RBG70" s="113"/>
      <c r="RBH70" s="113"/>
      <c r="RBI70" s="114"/>
      <c r="RBK70" s="115"/>
      <c r="RBL70" s="115"/>
      <c r="RBM70" s="46"/>
      <c r="RBN70" s="46"/>
      <c r="RBO70" s="46"/>
      <c r="RBP70" s="113"/>
      <c r="RBQ70" s="116"/>
      <c r="RBR70" s="49"/>
      <c r="RBS70" s="46"/>
      <c r="RBT70" s="49"/>
      <c r="RBU70" s="50"/>
      <c r="RBW70" s="113"/>
      <c r="RBX70" s="113"/>
      <c r="RBY70" s="114"/>
      <c r="RCA70" s="115"/>
      <c r="RCB70" s="115"/>
      <c r="RCC70" s="46"/>
      <c r="RCD70" s="46"/>
      <c r="RCE70" s="46"/>
      <c r="RCF70" s="113"/>
      <c r="RCG70" s="116"/>
      <c r="RCH70" s="49"/>
      <c r="RCI70" s="46"/>
      <c r="RCJ70" s="49"/>
      <c r="RCK70" s="50"/>
      <c r="RCM70" s="113"/>
      <c r="RCN70" s="113"/>
      <c r="RCO70" s="114"/>
      <c r="RCQ70" s="115"/>
      <c r="RCR70" s="115"/>
      <c r="RCS70" s="46"/>
      <c r="RCT70" s="46"/>
      <c r="RCU70" s="46"/>
      <c r="RCV70" s="113"/>
      <c r="RCW70" s="116"/>
      <c r="RCX70" s="49"/>
      <c r="RCY70" s="46"/>
      <c r="RCZ70" s="49"/>
      <c r="RDA70" s="50"/>
      <c r="RDC70" s="113"/>
      <c r="RDD70" s="113"/>
      <c r="RDE70" s="114"/>
      <c r="RDG70" s="115"/>
      <c r="RDH70" s="115"/>
      <c r="RDI70" s="46"/>
      <c r="RDJ70" s="46"/>
      <c r="RDK70" s="46"/>
      <c r="RDL70" s="113"/>
      <c r="RDM70" s="116"/>
      <c r="RDN70" s="49"/>
      <c r="RDO70" s="46"/>
      <c r="RDP70" s="49"/>
      <c r="RDQ70" s="50"/>
      <c r="RDS70" s="113"/>
      <c r="RDT70" s="113"/>
      <c r="RDU70" s="114"/>
      <c r="RDW70" s="115"/>
      <c r="RDX70" s="115"/>
      <c r="RDY70" s="46"/>
      <c r="RDZ70" s="46"/>
      <c r="REA70" s="46"/>
      <c r="REB70" s="113"/>
      <c r="REC70" s="116"/>
      <c r="RED70" s="49"/>
      <c r="REE70" s="46"/>
      <c r="REF70" s="49"/>
      <c r="REG70" s="50"/>
      <c r="REI70" s="113"/>
      <c r="REJ70" s="113"/>
      <c r="REK70" s="114"/>
      <c r="REM70" s="115"/>
      <c r="REN70" s="115"/>
      <c r="REO70" s="46"/>
      <c r="REP70" s="46"/>
      <c r="REQ70" s="46"/>
      <c r="RER70" s="113"/>
      <c r="RES70" s="116"/>
      <c r="RET70" s="49"/>
      <c r="REU70" s="46"/>
      <c r="REV70" s="49"/>
      <c r="REW70" s="50"/>
      <c r="REY70" s="113"/>
      <c r="REZ70" s="113"/>
      <c r="RFA70" s="114"/>
      <c r="RFC70" s="115"/>
      <c r="RFD70" s="115"/>
      <c r="RFE70" s="46"/>
      <c r="RFF70" s="46"/>
      <c r="RFG70" s="46"/>
      <c r="RFH70" s="113"/>
      <c r="RFI70" s="116"/>
      <c r="RFJ70" s="49"/>
      <c r="RFK70" s="46"/>
      <c r="RFL70" s="49"/>
      <c r="RFM70" s="50"/>
      <c r="RFO70" s="113"/>
      <c r="RFP70" s="113"/>
      <c r="RFQ70" s="114"/>
      <c r="RFS70" s="115"/>
      <c r="RFT70" s="115"/>
      <c r="RFU70" s="46"/>
      <c r="RFV70" s="46"/>
      <c r="RFW70" s="46"/>
      <c r="RFX70" s="113"/>
      <c r="RFY70" s="116"/>
      <c r="RFZ70" s="49"/>
      <c r="RGA70" s="46"/>
      <c r="RGB70" s="49"/>
      <c r="RGC70" s="50"/>
      <c r="RGE70" s="113"/>
      <c r="RGF70" s="113"/>
      <c r="RGG70" s="114"/>
      <c r="RGI70" s="115"/>
      <c r="RGJ70" s="115"/>
      <c r="RGK70" s="46"/>
      <c r="RGL70" s="46"/>
      <c r="RGM70" s="46"/>
      <c r="RGN70" s="113"/>
      <c r="RGO70" s="116"/>
      <c r="RGP70" s="49"/>
      <c r="RGQ70" s="46"/>
      <c r="RGR70" s="49"/>
      <c r="RGS70" s="50"/>
      <c r="RGU70" s="113"/>
      <c r="RGV70" s="113"/>
      <c r="RGW70" s="114"/>
      <c r="RGY70" s="115"/>
      <c r="RGZ70" s="115"/>
      <c r="RHA70" s="46"/>
      <c r="RHB70" s="46"/>
      <c r="RHC70" s="46"/>
      <c r="RHD70" s="113"/>
      <c r="RHE70" s="116"/>
      <c r="RHF70" s="49"/>
      <c r="RHG70" s="46"/>
      <c r="RHH70" s="49"/>
      <c r="RHI70" s="50"/>
      <c r="RHK70" s="113"/>
      <c r="RHL70" s="113"/>
      <c r="RHM70" s="114"/>
      <c r="RHO70" s="115"/>
      <c r="RHP70" s="115"/>
      <c r="RHQ70" s="46"/>
      <c r="RHR70" s="46"/>
      <c r="RHS70" s="46"/>
      <c r="RHT70" s="113"/>
      <c r="RHU70" s="116"/>
      <c r="RHV70" s="49"/>
      <c r="RHW70" s="46"/>
      <c r="RHX70" s="49"/>
      <c r="RHY70" s="50"/>
      <c r="RIA70" s="113"/>
      <c r="RIB70" s="113"/>
      <c r="RIC70" s="114"/>
      <c r="RIE70" s="115"/>
      <c r="RIF70" s="115"/>
      <c r="RIG70" s="46"/>
      <c r="RIH70" s="46"/>
      <c r="RII70" s="46"/>
      <c r="RIJ70" s="113"/>
      <c r="RIK70" s="116"/>
      <c r="RIL70" s="49"/>
      <c r="RIM70" s="46"/>
      <c r="RIN70" s="49"/>
      <c r="RIO70" s="50"/>
      <c r="RIQ70" s="113"/>
      <c r="RIR70" s="113"/>
      <c r="RIS70" s="114"/>
      <c r="RIU70" s="115"/>
      <c r="RIV70" s="115"/>
      <c r="RIW70" s="46"/>
      <c r="RIX70" s="46"/>
      <c r="RIY70" s="46"/>
      <c r="RIZ70" s="113"/>
      <c r="RJA70" s="116"/>
      <c r="RJB70" s="49"/>
      <c r="RJC70" s="46"/>
      <c r="RJD70" s="49"/>
      <c r="RJE70" s="50"/>
      <c r="RJG70" s="113"/>
      <c r="RJH70" s="113"/>
      <c r="RJI70" s="114"/>
      <c r="RJK70" s="115"/>
      <c r="RJL70" s="115"/>
      <c r="RJM70" s="46"/>
      <c r="RJN70" s="46"/>
      <c r="RJO70" s="46"/>
      <c r="RJP70" s="113"/>
      <c r="RJQ70" s="116"/>
      <c r="RJR70" s="49"/>
      <c r="RJS70" s="46"/>
      <c r="RJT70" s="49"/>
      <c r="RJU70" s="50"/>
      <c r="RJW70" s="113"/>
      <c r="RJX70" s="113"/>
      <c r="RJY70" s="114"/>
      <c r="RKA70" s="115"/>
      <c r="RKB70" s="115"/>
      <c r="RKC70" s="46"/>
      <c r="RKD70" s="46"/>
      <c r="RKE70" s="46"/>
      <c r="RKF70" s="113"/>
      <c r="RKG70" s="116"/>
      <c r="RKH70" s="49"/>
      <c r="RKI70" s="46"/>
      <c r="RKJ70" s="49"/>
      <c r="RKK70" s="50"/>
      <c r="RKM70" s="113"/>
      <c r="RKN70" s="113"/>
      <c r="RKO70" s="114"/>
      <c r="RKQ70" s="115"/>
      <c r="RKR70" s="115"/>
      <c r="RKS70" s="46"/>
      <c r="RKT70" s="46"/>
      <c r="RKU70" s="46"/>
      <c r="RKV70" s="113"/>
      <c r="RKW70" s="116"/>
      <c r="RKX70" s="49"/>
      <c r="RKY70" s="46"/>
      <c r="RKZ70" s="49"/>
      <c r="RLA70" s="50"/>
      <c r="RLC70" s="113"/>
      <c r="RLD70" s="113"/>
      <c r="RLE70" s="114"/>
      <c r="RLG70" s="115"/>
      <c r="RLH70" s="115"/>
      <c r="RLI70" s="46"/>
      <c r="RLJ70" s="46"/>
      <c r="RLK70" s="46"/>
      <c r="RLL70" s="113"/>
      <c r="RLM70" s="116"/>
      <c r="RLN70" s="49"/>
      <c r="RLO70" s="46"/>
      <c r="RLP70" s="49"/>
      <c r="RLQ70" s="50"/>
      <c r="RLS70" s="113"/>
      <c r="RLT70" s="113"/>
      <c r="RLU70" s="114"/>
      <c r="RLW70" s="115"/>
      <c r="RLX70" s="115"/>
      <c r="RLY70" s="46"/>
      <c r="RLZ70" s="46"/>
      <c r="RMA70" s="46"/>
      <c r="RMB70" s="113"/>
      <c r="RMC70" s="116"/>
      <c r="RMD70" s="49"/>
      <c r="RME70" s="46"/>
      <c r="RMF70" s="49"/>
      <c r="RMG70" s="50"/>
      <c r="RMI70" s="113"/>
      <c r="RMJ70" s="113"/>
      <c r="RMK70" s="114"/>
      <c r="RMM70" s="115"/>
      <c r="RMN70" s="115"/>
      <c r="RMO70" s="46"/>
      <c r="RMP70" s="46"/>
      <c r="RMQ70" s="46"/>
      <c r="RMR70" s="113"/>
      <c r="RMS70" s="116"/>
      <c r="RMT70" s="49"/>
      <c r="RMU70" s="46"/>
      <c r="RMV70" s="49"/>
      <c r="RMW70" s="50"/>
      <c r="RMY70" s="113"/>
      <c r="RMZ70" s="113"/>
      <c r="RNA70" s="114"/>
      <c r="RNC70" s="115"/>
      <c r="RND70" s="115"/>
      <c r="RNE70" s="46"/>
      <c r="RNF70" s="46"/>
      <c r="RNG70" s="46"/>
      <c r="RNH70" s="113"/>
      <c r="RNI70" s="116"/>
      <c r="RNJ70" s="49"/>
      <c r="RNK70" s="46"/>
      <c r="RNL70" s="49"/>
      <c r="RNM70" s="50"/>
      <c r="RNO70" s="113"/>
      <c r="RNP70" s="113"/>
      <c r="RNQ70" s="114"/>
      <c r="RNS70" s="115"/>
      <c r="RNT70" s="115"/>
      <c r="RNU70" s="46"/>
      <c r="RNV70" s="46"/>
      <c r="RNW70" s="46"/>
      <c r="RNX70" s="113"/>
      <c r="RNY70" s="116"/>
      <c r="RNZ70" s="49"/>
      <c r="ROA70" s="46"/>
      <c r="ROB70" s="49"/>
      <c r="ROC70" s="50"/>
      <c r="ROE70" s="113"/>
      <c r="ROF70" s="113"/>
      <c r="ROG70" s="114"/>
      <c r="ROI70" s="115"/>
      <c r="ROJ70" s="115"/>
      <c r="ROK70" s="46"/>
      <c r="ROL70" s="46"/>
      <c r="ROM70" s="46"/>
      <c r="RON70" s="113"/>
      <c r="ROO70" s="116"/>
      <c r="ROP70" s="49"/>
      <c r="ROQ70" s="46"/>
      <c r="ROR70" s="49"/>
      <c r="ROS70" s="50"/>
      <c r="ROU70" s="113"/>
      <c r="ROV70" s="113"/>
      <c r="ROW70" s="114"/>
      <c r="ROY70" s="115"/>
      <c r="ROZ70" s="115"/>
      <c r="RPA70" s="46"/>
      <c r="RPB70" s="46"/>
      <c r="RPC70" s="46"/>
      <c r="RPD70" s="113"/>
      <c r="RPE70" s="116"/>
      <c r="RPF70" s="49"/>
      <c r="RPG70" s="46"/>
      <c r="RPH70" s="49"/>
      <c r="RPI70" s="50"/>
      <c r="RPK70" s="113"/>
      <c r="RPL70" s="113"/>
      <c r="RPM70" s="114"/>
      <c r="RPO70" s="115"/>
      <c r="RPP70" s="115"/>
      <c r="RPQ70" s="46"/>
      <c r="RPR70" s="46"/>
      <c r="RPS70" s="46"/>
      <c r="RPT70" s="113"/>
      <c r="RPU70" s="116"/>
      <c r="RPV70" s="49"/>
      <c r="RPW70" s="46"/>
      <c r="RPX70" s="49"/>
      <c r="RPY70" s="50"/>
      <c r="RQA70" s="113"/>
      <c r="RQB70" s="113"/>
      <c r="RQC70" s="114"/>
      <c r="RQE70" s="115"/>
      <c r="RQF70" s="115"/>
      <c r="RQG70" s="46"/>
      <c r="RQH70" s="46"/>
      <c r="RQI70" s="46"/>
      <c r="RQJ70" s="113"/>
      <c r="RQK70" s="116"/>
      <c r="RQL70" s="49"/>
      <c r="RQM70" s="46"/>
      <c r="RQN70" s="49"/>
      <c r="RQO70" s="50"/>
      <c r="RQQ70" s="113"/>
      <c r="RQR70" s="113"/>
      <c r="RQS70" s="114"/>
      <c r="RQU70" s="115"/>
      <c r="RQV70" s="115"/>
      <c r="RQW70" s="46"/>
      <c r="RQX70" s="46"/>
      <c r="RQY70" s="46"/>
      <c r="RQZ70" s="113"/>
      <c r="RRA70" s="116"/>
      <c r="RRB70" s="49"/>
      <c r="RRC70" s="46"/>
      <c r="RRD70" s="49"/>
      <c r="RRE70" s="50"/>
      <c r="RRG70" s="113"/>
      <c r="RRH70" s="113"/>
      <c r="RRI70" s="114"/>
      <c r="RRK70" s="115"/>
      <c r="RRL70" s="115"/>
      <c r="RRM70" s="46"/>
      <c r="RRN70" s="46"/>
      <c r="RRO70" s="46"/>
      <c r="RRP70" s="113"/>
      <c r="RRQ70" s="116"/>
      <c r="RRR70" s="49"/>
      <c r="RRS70" s="46"/>
      <c r="RRT70" s="49"/>
      <c r="RRU70" s="50"/>
      <c r="RRW70" s="113"/>
      <c r="RRX70" s="113"/>
      <c r="RRY70" s="114"/>
      <c r="RSA70" s="115"/>
      <c r="RSB70" s="115"/>
      <c r="RSC70" s="46"/>
      <c r="RSD70" s="46"/>
      <c r="RSE70" s="46"/>
      <c r="RSF70" s="113"/>
      <c r="RSG70" s="116"/>
      <c r="RSH70" s="49"/>
      <c r="RSI70" s="46"/>
      <c r="RSJ70" s="49"/>
      <c r="RSK70" s="50"/>
      <c r="RSM70" s="113"/>
      <c r="RSN70" s="113"/>
      <c r="RSO70" s="114"/>
      <c r="RSQ70" s="115"/>
      <c r="RSR70" s="115"/>
      <c r="RSS70" s="46"/>
      <c r="RST70" s="46"/>
      <c r="RSU70" s="46"/>
      <c r="RSV70" s="113"/>
      <c r="RSW70" s="116"/>
      <c r="RSX70" s="49"/>
      <c r="RSY70" s="46"/>
      <c r="RSZ70" s="49"/>
      <c r="RTA70" s="50"/>
      <c r="RTC70" s="113"/>
      <c r="RTD70" s="113"/>
      <c r="RTE70" s="114"/>
      <c r="RTG70" s="115"/>
      <c r="RTH70" s="115"/>
      <c r="RTI70" s="46"/>
      <c r="RTJ70" s="46"/>
      <c r="RTK70" s="46"/>
      <c r="RTL70" s="113"/>
      <c r="RTM70" s="116"/>
      <c r="RTN70" s="49"/>
      <c r="RTO70" s="46"/>
      <c r="RTP70" s="49"/>
      <c r="RTQ70" s="50"/>
      <c r="RTS70" s="113"/>
      <c r="RTT70" s="113"/>
      <c r="RTU70" s="114"/>
      <c r="RTW70" s="115"/>
      <c r="RTX70" s="115"/>
      <c r="RTY70" s="46"/>
      <c r="RTZ70" s="46"/>
      <c r="RUA70" s="46"/>
      <c r="RUB70" s="113"/>
      <c r="RUC70" s="116"/>
      <c r="RUD70" s="49"/>
      <c r="RUE70" s="46"/>
      <c r="RUF70" s="49"/>
      <c r="RUG70" s="50"/>
      <c r="RUI70" s="113"/>
      <c r="RUJ70" s="113"/>
      <c r="RUK70" s="114"/>
      <c r="RUM70" s="115"/>
      <c r="RUN70" s="115"/>
      <c r="RUO70" s="46"/>
      <c r="RUP70" s="46"/>
      <c r="RUQ70" s="46"/>
      <c r="RUR70" s="113"/>
      <c r="RUS70" s="116"/>
      <c r="RUT70" s="49"/>
      <c r="RUU70" s="46"/>
      <c r="RUV70" s="49"/>
      <c r="RUW70" s="50"/>
      <c r="RUY70" s="113"/>
      <c r="RUZ70" s="113"/>
      <c r="RVA70" s="114"/>
      <c r="RVC70" s="115"/>
      <c r="RVD70" s="115"/>
      <c r="RVE70" s="46"/>
      <c r="RVF70" s="46"/>
      <c r="RVG70" s="46"/>
      <c r="RVH70" s="113"/>
      <c r="RVI70" s="116"/>
      <c r="RVJ70" s="49"/>
      <c r="RVK70" s="46"/>
      <c r="RVL70" s="49"/>
      <c r="RVM70" s="50"/>
      <c r="RVO70" s="113"/>
      <c r="RVP70" s="113"/>
      <c r="RVQ70" s="114"/>
      <c r="RVS70" s="115"/>
      <c r="RVT70" s="115"/>
      <c r="RVU70" s="46"/>
      <c r="RVV70" s="46"/>
      <c r="RVW70" s="46"/>
      <c r="RVX70" s="113"/>
      <c r="RVY70" s="116"/>
      <c r="RVZ70" s="49"/>
      <c r="RWA70" s="46"/>
      <c r="RWB70" s="49"/>
      <c r="RWC70" s="50"/>
      <c r="RWE70" s="113"/>
      <c r="RWF70" s="113"/>
      <c r="RWG70" s="114"/>
      <c r="RWI70" s="115"/>
      <c r="RWJ70" s="115"/>
      <c r="RWK70" s="46"/>
      <c r="RWL70" s="46"/>
      <c r="RWM70" s="46"/>
      <c r="RWN70" s="113"/>
      <c r="RWO70" s="116"/>
      <c r="RWP70" s="49"/>
      <c r="RWQ70" s="46"/>
      <c r="RWR70" s="49"/>
      <c r="RWS70" s="50"/>
      <c r="RWU70" s="113"/>
      <c r="RWV70" s="113"/>
      <c r="RWW70" s="114"/>
      <c r="RWY70" s="115"/>
      <c r="RWZ70" s="115"/>
      <c r="RXA70" s="46"/>
      <c r="RXB70" s="46"/>
      <c r="RXC70" s="46"/>
      <c r="RXD70" s="113"/>
      <c r="RXE70" s="116"/>
      <c r="RXF70" s="49"/>
      <c r="RXG70" s="46"/>
      <c r="RXH70" s="49"/>
      <c r="RXI70" s="50"/>
      <c r="RXK70" s="113"/>
      <c r="RXL70" s="113"/>
      <c r="RXM70" s="114"/>
      <c r="RXO70" s="115"/>
      <c r="RXP70" s="115"/>
      <c r="RXQ70" s="46"/>
      <c r="RXR70" s="46"/>
      <c r="RXS70" s="46"/>
      <c r="RXT70" s="113"/>
      <c r="RXU70" s="116"/>
      <c r="RXV70" s="49"/>
      <c r="RXW70" s="46"/>
      <c r="RXX70" s="49"/>
      <c r="RXY70" s="50"/>
      <c r="RYA70" s="113"/>
      <c r="RYB70" s="113"/>
      <c r="RYC70" s="114"/>
      <c r="RYE70" s="115"/>
      <c r="RYF70" s="115"/>
      <c r="RYG70" s="46"/>
      <c r="RYH70" s="46"/>
      <c r="RYI70" s="46"/>
      <c r="RYJ70" s="113"/>
      <c r="RYK70" s="116"/>
      <c r="RYL70" s="49"/>
      <c r="RYM70" s="46"/>
      <c r="RYN70" s="49"/>
      <c r="RYO70" s="50"/>
      <c r="RYQ70" s="113"/>
      <c r="RYR70" s="113"/>
      <c r="RYS70" s="114"/>
      <c r="RYU70" s="115"/>
      <c r="RYV70" s="115"/>
      <c r="RYW70" s="46"/>
      <c r="RYX70" s="46"/>
      <c r="RYY70" s="46"/>
      <c r="RYZ70" s="113"/>
      <c r="RZA70" s="116"/>
      <c r="RZB70" s="49"/>
      <c r="RZC70" s="46"/>
      <c r="RZD70" s="49"/>
      <c r="RZE70" s="50"/>
      <c r="RZG70" s="113"/>
      <c r="RZH70" s="113"/>
      <c r="RZI70" s="114"/>
      <c r="RZK70" s="115"/>
      <c r="RZL70" s="115"/>
      <c r="RZM70" s="46"/>
      <c r="RZN70" s="46"/>
      <c r="RZO70" s="46"/>
      <c r="RZP70" s="113"/>
      <c r="RZQ70" s="116"/>
      <c r="RZR70" s="49"/>
      <c r="RZS70" s="46"/>
      <c r="RZT70" s="49"/>
      <c r="RZU70" s="50"/>
      <c r="RZW70" s="113"/>
      <c r="RZX70" s="113"/>
      <c r="RZY70" s="114"/>
      <c r="SAA70" s="115"/>
      <c r="SAB70" s="115"/>
      <c r="SAC70" s="46"/>
      <c r="SAD70" s="46"/>
      <c r="SAE70" s="46"/>
      <c r="SAF70" s="113"/>
      <c r="SAG70" s="116"/>
      <c r="SAH70" s="49"/>
      <c r="SAI70" s="46"/>
      <c r="SAJ70" s="49"/>
      <c r="SAK70" s="50"/>
      <c r="SAM70" s="113"/>
      <c r="SAN70" s="113"/>
      <c r="SAO70" s="114"/>
      <c r="SAQ70" s="115"/>
      <c r="SAR70" s="115"/>
      <c r="SAS70" s="46"/>
      <c r="SAT70" s="46"/>
      <c r="SAU70" s="46"/>
      <c r="SAV70" s="113"/>
      <c r="SAW70" s="116"/>
      <c r="SAX70" s="49"/>
      <c r="SAY70" s="46"/>
      <c r="SAZ70" s="49"/>
      <c r="SBA70" s="50"/>
      <c r="SBC70" s="113"/>
      <c r="SBD70" s="113"/>
      <c r="SBE70" s="114"/>
      <c r="SBG70" s="115"/>
      <c r="SBH70" s="115"/>
      <c r="SBI70" s="46"/>
      <c r="SBJ70" s="46"/>
      <c r="SBK70" s="46"/>
      <c r="SBL70" s="113"/>
      <c r="SBM70" s="116"/>
      <c r="SBN70" s="49"/>
      <c r="SBO70" s="46"/>
      <c r="SBP70" s="49"/>
      <c r="SBQ70" s="50"/>
      <c r="SBS70" s="113"/>
      <c r="SBT70" s="113"/>
      <c r="SBU70" s="114"/>
      <c r="SBW70" s="115"/>
      <c r="SBX70" s="115"/>
      <c r="SBY70" s="46"/>
      <c r="SBZ70" s="46"/>
      <c r="SCA70" s="46"/>
      <c r="SCB70" s="113"/>
      <c r="SCC70" s="116"/>
      <c r="SCD70" s="49"/>
      <c r="SCE70" s="46"/>
      <c r="SCF70" s="49"/>
      <c r="SCG70" s="50"/>
      <c r="SCI70" s="113"/>
      <c r="SCJ70" s="113"/>
      <c r="SCK70" s="114"/>
      <c r="SCM70" s="115"/>
      <c r="SCN70" s="115"/>
      <c r="SCO70" s="46"/>
      <c r="SCP70" s="46"/>
      <c r="SCQ70" s="46"/>
      <c r="SCR70" s="113"/>
      <c r="SCS70" s="116"/>
      <c r="SCT70" s="49"/>
      <c r="SCU70" s="46"/>
      <c r="SCV70" s="49"/>
      <c r="SCW70" s="50"/>
      <c r="SCY70" s="113"/>
      <c r="SCZ70" s="113"/>
      <c r="SDA70" s="114"/>
      <c r="SDC70" s="115"/>
      <c r="SDD70" s="115"/>
      <c r="SDE70" s="46"/>
      <c r="SDF70" s="46"/>
      <c r="SDG70" s="46"/>
      <c r="SDH70" s="113"/>
      <c r="SDI70" s="116"/>
      <c r="SDJ70" s="49"/>
      <c r="SDK70" s="46"/>
      <c r="SDL70" s="49"/>
      <c r="SDM70" s="50"/>
      <c r="SDO70" s="113"/>
      <c r="SDP70" s="113"/>
      <c r="SDQ70" s="114"/>
      <c r="SDS70" s="115"/>
      <c r="SDT70" s="115"/>
      <c r="SDU70" s="46"/>
      <c r="SDV70" s="46"/>
      <c r="SDW70" s="46"/>
      <c r="SDX70" s="113"/>
      <c r="SDY70" s="116"/>
      <c r="SDZ70" s="49"/>
      <c r="SEA70" s="46"/>
      <c r="SEB70" s="49"/>
      <c r="SEC70" s="50"/>
      <c r="SEE70" s="113"/>
      <c r="SEF70" s="113"/>
      <c r="SEG70" s="114"/>
      <c r="SEI70" s="115"/>
      <c r="SEJ70" s="115"/>
      <c r="SEK70" s="46"/>
      <c r="SEL70" s="46"/>
      <c r="SEM70" s="46"/>
      <c r="SEN70" s="113"/>
      <c r="SEO70" s="116"/>
      <c r="SEP70" s="49"/>
      <c r="SEQ70" s="46"/>
      <c r="SER70" s="49"/>
      <c r="SES70" s="50"/>
      <c r="SEU70" s="113"/>
      <c r="SEV70" s="113"/>
      <c r="SEW70" s="114"/>
      <c r="SEY70" s="115"/>
      <c r="SEZ70" s="115"/>
      <c r="SFA70" s="46"/>
      <c r="SFB70" s="46"/>
      <c r="SFC70" s="46"/>
      <c r="SFD70" s="113"/>
      <c r="SFE70" s="116"/>
      <c r="SFF70" s="49"/>
      <c r="SFG70" s="46"/>
      <c r="SFH70" s="49"/>
      <c r="SFI70" s="50"/>
      <c r="SFK70" s="113"/>
      <c r="SFL70" s="113"/>
      <c r="SFM70" s="114"/>
      <c r="SFO70" s="115"/>
      <c r="SFP70" s="115"/>
      <c r="SFQ70" s="46"/>
      <c r="SFR70" s="46"/>
      <c r="SFS70" s="46"/>
      <c r="SFT70" s="113"/>
      <c r="SFU70" s="116"/>
      <c r="SFV70" s="49"/>
      <c r="SFW70" s="46"/>
      <c r="SFX70" s="49"/>
      <c r="SFY70" s="50"/>
      <c r="SGA70" s="113"/>
      <c r="SGB70" s="113"/>
      <c r="SGC70" s="114"/>
      <c r="SGE70" s="115"/>
      <c r="SGF70" s="115"/>
      <c r="SGG70" s="46"/>
      <c r="SGH70" s="46"/>
      <c r="SGI70" s="46"/>
      <c r="SGJ70" s="113"/>
      <c r="SGK70" s="116"/>
      <c r="SGL70" s="49"/>
      <c r="SGM70" s="46"/>
      <c r="SGN70" s="49"/>
      <c r="SGO70" s="50"/>
      <c r="SGQ70" s="113"/>
      <c r="SGR70" s="113"/>
      <c r="SGS70" s="114"/>
      <c r="SGU70" s="115"/>
      <c r="SGV70" s="115"/>
      <c r="SGW70" s="46"/>
      <c r="SGX70" s="46"/>
      <c r="SGY70" s="46"/>
      <c r="SGZ70" s="113"/>
      <c r="SHA70" s="116"/>
      <c r="SHB70" s="49"/>
      <c r="SHC70" s="46"/>
      <c r="SHD70" s="49"/>
      <c r="SHE70" s="50"/>
      <c r="SHG70" s="113"/>
      <c r="SHH70" s="113"/>
      <c r="SHI70" s="114"/>
      <c r="SHK70" s="115"/>
      <c r="SHL70" s="115"/>
      <c r="SHM70" s="46"/>
      <c r="SHN70" s="46"/>
      <c r="SHO70" s="46"/>
      <c r="SHP70" s="113"/>
      <c r="SHQ70" s="116"/>
      <c r="SHR70" s="49"/>
      <c r="SHS70" s="46"/>
      <c r="SHT70" s="49"/>
      <c r="SHU70" s="50"/>
      <c r="SHW70" s="113"/>
      <c r="SHX70" s="113"/>
      <c r="SHY70" s="114"/>
      <c r="SIA70" s="115"/>
      <c r="SIB70" s="115"/>
      <c r="SIC70" s="46"/>
      <c r="SID70" s="46"/>
      <c r="SIE70" s="46"/>
      <c r="SIF70" s="113"/>
      <c r="SIG70" s="116"/>
      <c r="SIH70" s="49"/>
      <c r="SII70" s="46"/>
      <c r="SIJ70" s="49"/>
      <c r="SIK70" s="50"/>
      <c r="SIM70" s="113"/>
      <c r="SIN70" s="113"/>
      <c r="SIO70" s="114"/>
      <c r="SIQ70" s="115"/>
      <c r="SIR70" s="115"/>
      <c r="SIS70" s="46"/>
      <c r="SIT70" s="46"/>
      <c r="SIU70" s="46"/>
      <c r="SIV70" s="113"/>
      <c r="SIW70" s="116"/>
      <c r="SIX70" s="49"/>
      <c r="SIY70" s="46"/>
      <c r="SIZ70" s="49"/>
      <c r="SJA70" s="50"/>
      <c r="SJC70" s="113"/>
      <c r="SJD70" s="113"/>
      <c r="SJE70" s="114"/>
      <c r="SJG70" s="115"/>
      <c r="SJH70" s="115"/>
      <c r="SJI70" s="46"/>
      <c r="SJJ70" s="46"/>
      <c r="SJK70" s="46"/>
      <c r="SJL70" s="113"/>
      <c r="SJM70" s="116"/>
      <c r="SJN70" s="49"/>
      <c r="SJO70" s="46"/>
      <c r="SJP70" s="49"/>
      <c r="SJQ70" s="50"/>
      <c r="SJS70" s="113"/>
      <c r="SJT70" s="113"/>
      <c r="SJU70" s="114"/>
      <c r="SJW70" s="115"/>
      <c r="SJX70" s="115"/>
      <c r="SJY70" s="46"/>
      <c r="SJZ70" s="46"/>
      <c r="SKA70" s="46"/>
      <c r="SKB70" s="113"/>
      <c r="SKC70" s="116"/>
      <c r="SKD70" s="49"/>
      <c r="SKE70" s="46"/>
      <c r="SKF70" s="49"/>
      <c r="SKG70" s="50"/>
      <c r="SKI70" s="113"/>
      <c r="SKJ70" s="113"/>
      <c r="SKK70" s="114"/>
      <c r="SKM70" s="115"/>
      <c r="SKN70" s="115"/>
      <c r="SKO70" s="46"/>
      <c r="SKP70" s="46"/>
      <c r="SKQ70" s="46"/>
      <c r="SKR70" s="113"/>
      <c r="SKS70" s="116"/>
      <c r="SKT70" s="49"/>
      <c r="SKU70" s="46"/>
      <c r="SKV70" s="49"/>
      <c r="SKW70" s="50"/>
      <c r="SKY70" s="113"/>
      <c r="SKZ70" s="113"/>
      <c r="SLA70" s="114"/>
      <c r="SLC70" s="115"/>
      <c r="SLD70" s="115"/>
      <c r="SLE70" s="46"/>
      <c r="SLF70" s="46"/>
      <c r="SLG70" s="46"/>
      <c r="SLH70" s="113"/>
      <c r="SLI70" s="116"/>
      <c r="SLJ70" s="49"/>
      <c r="SLK70" s="46"/>
      <c r="SLL70" s="49"/>
      <c r="SLM70" s="50"/>
      <c r="SLO70" s="113"/>
      <c r="SLP70" s="113"/>
      <c r="SLQ70" s="114"/>
      <c r="SLS70" s="115"/>
      <c r="SLT70" s="115"/>
      <c r="SLU70" s="46"/>
      <c r="SLV70" s="46"/>
      <c r="SLW70" s="46"/>
      <c r="SLX70" s="113"/>
      <c r="SLY70" s="116"/>
      <c r="SLZ70" s="49"/>
      <c r="SMA70" s="46"/>
      <c r="SMB70" s="49"/>
      <c r="SMC70" s="50"/>
      <c r="SME70" s="113"/>
      <c r="SMF70" s="113"/>
      <c r="SMG70" s="114"/>
      <c r="SMI70" s="115"/>
      <c r="SMJ70" s="115"/>
      <c r="SMK70" s="46"/>
      <c r="SML70" s="46"/>
      <c r="SMM70" s="46"/>
      <c r="SMN70" s="113"/>
      <c r="SMO70" s="116"/>
      <c r="SMP70" s="49"/>
      <c r="SMQ70" s="46"/>
      <c r="SMR70" s="49"/>
      <c r="SMS70" s="50"/>
      <c r="SMU70" s="113"/>
      <c r="SMV70" s="113"/>
      <c r="SMW70" s="114"/>
      <c r="SMY70" s="115"/>
      <c r="SMZ70" s="115"/>
      <c r="SNA70" s="46"/>
      <c r="SNB70" s="46"/>
      <c r="SNC70" s="46"/>
      <c r="SND70" s="113"/>
      <c r="SNE70" s="116"/>
      <c r="SNF70" s="49"/>
      <c r="SNG70" s="46"/>
      <c r="SNH70" s="49"/>
      <c r="SNI70" s="50"/>
      <c r="SNK70" s="113"/>
      <c r="SNL70" s="113"/>
      <c r="SNM70" s="114"/>
      <c r="SNO70" s="115"/>
      <c r="SNP70" s="115"/>
      <c r="SNQ70" s="46"/>
      <c r="SNR70" s="46"/>
      <c r="SNS70" s="46"/>
      <c r="SNT70" s="113"/>
      <c r="SNU70" s="116"/>
      <c r="SNV70" s="49"/>
      <c r="SNW70" s="46"/>
      <c r="SNX70" s="49"/>
      <c r="SNY70" s="50"/>
      <c r="SOA70" s="113"/>
      <c r="SOB70" s="113"/>
      <c r="SOC70" s="114"/>
      <c r="SOE70" s="115"/>
      <c r="SOF70" s="115"/>
      <c r="SOG70" s="46"/>
      <c r="SOH70" s="46"/>
      <c r="SOI70" s="46"/>
      <c r="SOJ70" s="113"/>
      <c r="SOK70" s="116"/>
      <c r="SOL70" s="49"/>
      <c r="SOM70" s="46"/>
      <c r="SON70" s="49"/>
      <c r="SOO70" s="50"/>
      <c r="SOQ70" s="113"/>
      <c r="SOR70" s="113"/>
      <c r="SOS70" s="114"/>
      <c r="SOU70" s="115"/>
      <c r="SOV70" s="115"/>
      <c r="SOW70" s="46"/>
      <c r="SOX70" s="46"/>
      <c r="SOY70" s="46"/>
      <c r="SOZ70" s="113"/>
      <c r="SPA70" s="116"/>
      <c r="SPB70" s="49"/>
      <c r="SPC70" s="46"/>
      <c r="SPD70" s="49"/>
      <c r="SPE70" s="50"/>
      <c r="SPG70" s="113"/>
      <c r="SPH70" s="113"/>
      <c r="SPI70" s="114"/>
      <c r="SPK70" s="115"/>
      <c r="SPL70" s="115"/>
      <c r="SPM70" s="46"/>
      <c r="SPN70" s="46"/>
      <c r="SPO70" s="46"/>
      <c r="SPP70" s="113"/>
      <c r="SPQ70" s="116"/>
      <c r="SPR70" s="49"/>
      <c r="SPS70" s="46"/>
      <c r="SPT70" s="49"/>
      <c r="SPU70" s="50"/>
      <c r="SPW70" s="113"/>
      <c r="SPX70" s="113"/>
      <c r="SPY70" s="114"/>
      <c r="SQA70" s="115"/>
      <c r="SQB70" s="115"/>
      <c r="SQC70" s="46"/>
      <c r="SQD70" s="46"/>
      <c r="SQE70" s="46"/>
      <c r="SQF70" s="113"/>
      <c r="SQG70" s="116"/>
      <c r="SQH70" s="49"/>
      <c r="SQI70" s="46"/>
      <c r="SQJ70" s="49"/>
      <c r="SQK70" s="50"/>
      <c r="SQM70" s="113"/>
      <c r="SQN70" s="113"/>
      <c r="SQO70" s="114"/>
      <c r="SQQ70" s="115"/>
      <c r="SQR70" s="115"/>
      <c r="SQS70" s="46"/>
      <c r="SQT70" s="46"/>
      <c r="SQU70" s="46"/>
      <c r="SQV70" s="113"/>
      <c r="SQW70" s="116"/>
      <c r="SQX70" s="49"/>
      <c r="SQY70" s="46"/>
      <c r="SQZ70" s="49"/>
      <c r="SRA70" s="50"/>
      <c r="SRC70" s="113"/>
      <c r="SRD70" s="113"/>
      <c r="SRE70" s="114"/>
      <c r="SRG70" s="115"/>
      <c r="SRH70" s="115"/>
      <c r="SRI70" s="46"/>
      <c r="SRJ70" s="46"/>
      <c r="SRK70" s="46"/>
      <c r="SRL70" s="113"/>
      <c r="SRM70" s="116"/>
      <c r="SRN70" s="49"/>
      <c r="SRO70" s="46"/>
      <c r="SRP70" s="49"/>
      <c r="SRQ70" s="50"/>
      <c r="SRS70" s="113"/>
      <c r="SRT70" s="113"/>
      <c r="SRU70" s="114"/>
      <c r="SRW70" s="115"/>
      <c r="SRX70" s="115"/>
      <c r="SRY70" s="46"/>
      <c r="SRZ70" s="46"/>
      <c r="SSA70" s="46"/>
      <c r="SSB70" s="113"/>
      <c r="SSC70" s="116"/>
      <c r="SSD70" s="49"/>
      <c r="SSE70" s="46"/>
      <c r="SSF70" s="49"/>
      <c r="SSG70" s="50"/>
      <c r="SSI70" s="113"/>
      <c r="SSJ70" s="113"/>
      <c r="SSK70" s="114"/>
      <c r="SSM70" s="115"/>
      <c r="SSN70" s="115"/>
      <c r="SSO70" s="46"/>
      <c r="SSP70" s="46"/>
      <c r="SSQ70" s="46"/>
      <c r="SSR70" s="113"/>
      <c r="SSS70" s="116"/>
      <c r="SST70" s="49"/>
      <c r="SSU70" s="46"/>
      <c r="SSV70" s="49"/>
      <c r="SSW70" s="50"/>
      <c r="SSY70" s="113"/>
      <c r="SSZ70" s="113"/>
      <c r="STA70" s="114"/>
      <c r="STC70" s="115"/>
      <c r="STD70" s="115"/>
      <c r="STE70" s="46"/>
      <c r="STF70" s="46"/>
      <c r="STG70" s="46"/>
      <c r="STH70" s="113"/>
      <c r="STI70" s="116"/>
      <c r="STJ70" s="49"/>
      <c r="STK70" s="46"/>
      <c r="STL70" s="49"/>
      <c r="STM70" s="50"/>
      <c r="STO70" s="113"/>
      <c r="STP70" s="113"/>
      <c r="STQ70" s="114"/>
      <c r="STS70" s="115"/>
      <c r="STT70" s="115"/>
      <c r="STU70" s="46"/>
      <c r="STV70" s="46"/>
      <c r="STW70" s="46"/>
      <c r="STX70" s="113"/>
      <c r="STY70" s="116"/>
      <c r="STZ70" s="49"/>
      <c r="SUA70" s="46"/>
      <c r="SUB70" s="49"/>
      <c r="SUC70" s="50"/>
      <c r="SUE70" s="113"/>
      <c r="SUF70" s="113"/>
      <c r="SUG70" s="114"/>
      <c r="SUI70" s="115"/>
      <c r="SUJ70" s="115"/>
      <c r="SUK70" s="46"/>
      <c r="SUL70" s="46"/>
      <c r="SUM70" s="46"/>
      <c r="SUN70" s="113"/>
      <c r="SUO70" s="116"/>
      <c r="SUP70" s="49"/>
      <c r="SUQ70" s="46"/>
      <c r="SUR70" s="49"/>
      <c r="SUS70" s="50"/>
      <c r="SUU70" s="113"/>
      <c r="SUV70" s="113"/>
      <c r="SUW70" s="114"/>
      <c r="SUY70" s="115"/>
      <c r="SUZ70" s="115"/>
      <c r="SVA70" s="46"/>
      <c r="SVB70" s="46"/>
      <c r="SVC70" s="46"/>
      <c r="SVD70" s="113"/>
      <c r="SVE70" s="116"/>
      <c r="SVF70" s="49"/>
      <c r="SVG70" s="46"/>
      <c r="SVH70" s="49"/>
      <c r="SVI70" s="50"/>
      <c r="SVK70" s="113"/>
      <c r="SVL70" s="113"/>
      <c r="SVM70" s="114"/>
      <c r="SVO70" s="115"/>
      <c r="SVP70" s="115"/>
      <c r="SVQ70" s="46"/>
      <c r="SVR70" s="46"/>
      <c r="SVS70" s="46"/>
      <c r="SVT70" s="113"/>
      <c r="SVU70" s="116"/>
      <c r="SVV70" s="49"/>
      <c r="SVW70" s="46"/>
      <c r="SVX70" s="49"/>
      <c r="SVY70" s="50"/>
      <c r="SWA70" s="113"/>
      <c r="SWB70" s="113"/>
      <c r="SWC70" s="114"/>
      <c r="SWE70" s="115"/>
      <c r="SWF70" s="115"/>
      <c r="SWG70" s="46"/>
      <c r="SWH70" s="46"/>
      <c r="SWI70" s="46"/>
      <c r="SWJ70" s="113"/>
      <c r="SWK70" s="116"/>
      <c r="SWL70" s="49"/>
      <c r="SWM70" s="46"/>
      <c r="SWN70" s="49"/>
      <c r="SWO70" s="50"/>
      <c r="SWQ70" s="113"/>
      <c r="SWR70" s="113"/>
      <c r="SWS70" s="114"/>
      <c r="SWU70" s="115"/>
      <c r="SWV70" s="115"/>
      <c r="SWW70" s="46"/>
      <c r="SWX70" s="46"/>
      <c r="SWY70" s="46"/>
      <c r="SWZ70" s="113"/>
      <c r="SXA70" s="116"/>
      <c r="SXB70" s="49"/>
      <c r="SXC70" s="46"/>
      <c r="SXD70" s="49"/>
      <c r="SXE70" s="50"/>
      <c r="SXG70" s="113"/>
      <c r="SXH70" s="113"/>
      <c r="SXI70" s="114"/>
      <c r="SXK70" s="115"/>
      <c r="SXL70" s="115"/>
      <c r="SXM70" s="46"/>
      <c r="SXN70" s="46"/>
      <c r="SXO70" s="46"/>
      <c r="SXP70" s="113"/>
      <c r="SXQ70" s="116"/>
      <c r="SXR70" s="49"/>
      <c r="SXS70" s="46"/>
      <c r="SXT70" s="49"/>
      <c r="SXU70" s="50"/>
      <c r="SXW70" s="113"/>
      <c r="SXX70" s="113"/>
      <c r="SXY70" s="114"/>
      <c r="SYA70" s="115"/>
      <c r="SYB70" s="115"/>
      <c r="SYC70" s="46"/>
      <c r="SYD70" s="46"/>
      <c r="SYE70" s="46"/>
      <c r="SYF70" s="113"/>
      <c r="SYG70" s="116"/>
      <c r="SYH70" s="49"/>
      <c r="SYI70" s="46"/>
      <c r="SYJ70" s="49"/>
      <c r="SYK70" s="50"/>
      <c r="SYM70" s="113"/>
      <c r="SYN70" s="113"/>
      <c r="SYO70" s="114"/>
      <c r="SYQ70" s="115"/>
      <c r="SYR70" s="115"/>
      <c r="SYS70" s="46"/>
      <c r="SYT70" s="46"/>
      <c r="SYU70" s="46"/>
      <c r="SYV70" s="113"/>
      <c r="SYW70" s="116"/>
      <c r="SYX70" s="49"/>
      <c r="SYY70" s="46"/>
      <c r="SYZ70" s="49"/>
      <c r="SZA70" s="50"/>
      <c r="SZC70" s="113"/>
      <c r="SZD70" s="113"/>
      <c r="SZE70" s="114"/>
      <c r="SZG70" s="115"/>
      <c r="SZH70" s="115"/>
      <c r="SZI70" s="46"/>
      <c r="SZJ70" s="46"/>
      <c r="SZK70" s="46"/>
      <c r="SZL70" s="113"/>
      <c r="SZM70" s="116"/>
      <c r="SZN70" s="49"/>
      <c r="SZO70" s="46"/>
      <c r="SZP70" s="49"/>
      <c r="SZQ70" s="50"/>
      <c r="SZS70" s="113"/>
      <c r="SZT70" s="113"/>
      <c r="SZU70" s="114"/>
      <c r="SZW70" s="115"/>
      <c r="SZX70" s="115"/>
      <c r="SZY70" s="46"/>
      <c r="SZZ70" s="46"/>
      <c r="TAA70" s="46"/>
      <c r="TAB70" s="113"/>
      <c r="TAC70" s="116"/>
      <c r="TAD70" s="49"/>
      <c r="TAE70" s="46"/>
      <c r="TAF70" s="49"/>
      <c r="TAG70" s="50"/>
      <c r="TAI70" s="113"/>
      <c r="TAJ70" s="113"/>
      <c r="TAK70" s="114"/>
      <c r="TAM70" s="115"/>
      <c r="TAN70" s="115"/>
      <c r="TAO70" s="46"/>
      <c r="TAP70" s="46"/>
      <c r="TAQ70" s="46"/>
      <c r="TAR70" s="113"/>
      <c r="TAS70" s="116"/>
      <c r="TAT70" s="49"/>
      <c r="TAU70" s="46"/>
      <c r="TAV70" s="49"/>
      <c r="TAW70" s="50"/>
      <c r="TAY70" s="113"/>
      <c r="TAZ70" s="113"/>
      <c r="TBA70" s="114"/>
      <c r="TBC70" s="115"/>
      <c r="TBD70" s="115"/>
      <c r="TBE70" s="46"/>
      <c r="TBF70" s="46"/>
      <c r="TBG70" s="46"/>
      <c r="TBH70" s="113"/>
      <c r="TBI70" s="116"/>
      <c r="TBJ70" s="49"/>
      <c r="TBK70" s="46"/>
      <c r="TBL70" s="49"/>
      <c r="TBM70" s="50"/>
      <c r="TBO70" s="113"/>
      <c r="TBP70" s="113"/>
      <c r="TBQ70" s="114"/>
      <c r="TBS70" s="115"/>
      <c r="TBT70" s="115"/>
      <c r="TBU70" s="46"/>
      <c r="TBV70" s="46"/>
      <c r="TBW70" s="46"/>
      <c r="TBX70" s="113"/>
      <c r="TBY70" s="116"/>
      <c r="TBZ70" s="49"/>
      <c r="TCA70" s="46"/>
      <c r="TCB70" s="49"/>
      <c r="TCC70" s="50"/>
      <c r="TCE70" s="113"/>
      <c r="TCF70" s="113"/>
      <c r="TCG70" s="114"/>
      <c r="TCI70" s="115"/>
      <c r="TCJ70" s="115"/>
      <c r="TCK70" s="46"/>
      <c r="TCL70" s="46"/>
      <c r="TCM70" s="46"/>
      <c r="TCN70" s="113"/>
      <c r="TCO70" s="116"/>
      <c r="TCP70" s="49"/>
      <c r="TCQ70" s="46"/>
      <c r="TCR70" s="49"/>
      <c r="TCS70" s="50"/>
      <c r="TCU70" s="113"/>
      <c r="TCV70" s="113"/>
      <c r="TCW70" s="114"/>
      <c r="TCY70" s="115"/>
      <c r="TCZ70" s="115"/>
      <c r="TDA70" s="46"/>
      <c r="TDB70" s="46"/>
      <c r="TDC70" s="46"/>
      <c r="TDD70" s="113"/>
      <c r="TDE70" s="116"/>
      <c r="TDF70" s="49"/>
      <c r="TDG70" s="46"/>
      <c r="TDH70" s="49"/>
      <c r="TDI70" s="50"/>
      <c r="TDK70" s="113"/>
      <c r="TDL70" s="113"/>
      <c r="TDM70" s="114"/>
      <c r="TDO70" s="115"/>
      <c r="TDP70" s="115"/>
      <c r="TDQ70" s="46"/>
      <c r="TDR70" s="46"/>
      <c r="TDS70" s="46"/>
      <c r="TDT70" s="113"/>
      <c r="TDU70" s="116"/>
      <c r="TDV70" s="49"/>
      <c r="TDW70" s="46"/>
      <c r="TDX70" s="49"/>
      <c r="TDY70" s="50"/>
      <c r="TEA70" s="113"/>
      <c r="TEB70" s="113"/>
      <c r="TEC70" s="114"/>
      <c r="TEE70" s="115"/>
      <c r="TEF70" s="115"/>
      <c r="TEG70" s="46"/>
      <c r="TEH70" s="46"/>
      <c r="TEI70" s="46"/>
      <c r="TEJ70" s="113"/>
      <c r="TEK70" s="116"/>
      <c r="TEL70" s="49"/>
      <c r="TEM70" s="46"/>
      <c r="TEN70" s="49"/>
      <c r="TEO70" s="50"/>
      <c r="TEQ70" s="113"/>
      <c r="TER70" s="113"/>
      <c r="TES70" s="114"/>
      <c r="TEU70" s="115"/>
      <c r="TEV70" s="115"/>
      <c r="TEW70" s="46"/>
      <c r="TEX70" s="46"/>
      <c r="TEY70" s="46"/>
      <c r="TEZ70" s="113"/>
      <c r="TFA70" s="116"/>
      <c r="TFB70" s="49"/>
      <c r="TFC70" s="46"/>
      <c r="TFD70" s="49"/>
      <c r="TFE70" s="50"/>
      <c r="TFG70" s="113"/>
      <c r="TFH70" s="113"/>
      <c r="TFI70" s="114"/>
      <c r="TFK70" s="115"/>
      <c r="TFL70" s="115"/>
      <c r="TFM70" s="46"/>
      <c r="TFN70" s="46"/>
      <c r="TFO70" s="46"/>
      <c r="TFP70" s="113"/>
      <c r="TFQ70" s="116"/>
      <c r="TFR70" s="49"/>
      <c r="TFS70" s="46"/>
      <c r="TFT70" s="49"/>
      <c r="TFU70" s="50"/>
      <c r="TFW70" s="113"/>
      <c r="TFX70" s="113"/>
      <c r="TFY70" s="114"/>
      <c r="TGA70" s="115"/>
      <c r="TGB70" s="115"/>
      <c r="TGC70" s="46"/>
      <c r="TGD70" s="46"/>
      <c r="TGE70" s="46"/>
      <c r="TGF70" s="113"/>
      <c r="TGG70" s="116"/>
      <c r="TGH70" s="49"/>
      <c r="TGI70" s="46"/>
      <c r="TGJ70" s="49"/>
      <c r="TGK70" s="50"/>
      <c r="TGM70" s="113"/>
      <c r="TGN70" s="113"/>
      <c r="TGO70" s="114"/>
      <c r="TGQ70" s="115"/>
      <c r="TGR70" s="115"/>
      <c r="TGS70" s="46"/>
      <c r="TGT70" s="46"/>
      <c r="TGU70" s="46"/>
      <c r="TGV70" s="113"/>
      <c r="TGW70" s="116"/>
      <c r="TGX70" s="49"/>
      <c r="TGY70" s="46"/>
      <c r="TGZ70" s="49"/>
      <c r="THA70" s="50"/>
      <c r="THC70" s="113"/>
      <c r="THD70" s="113"/>
      <c r="THE70" s="114"/>
      <c r="THG70" s="115"/>
      <c r="THH70" s="115"/>
      <c r="THI70" s="46"/>
      <c r="THJ70" s="46"/>
      <c r="THK70" s="46"/>
      <c r="THL70" s="113"/>
      <c r="THM70" s="116"/>
      <c r="THN70" s="49"/>
      <c r="THO70" s="46"/>
      <c r="THP70" s="49"/>
      <c r="THQ70" s="50"/>
      <c r="THS70" s="113"/>
      <c r="THT70" s="113"/>
      <c r="THU70" s="114"/>
      <c r="THW70" s="115"/>
      <c r="THX70" s="115"/>
      <c r="THY70" s="46"/>
      <c r="THZ70" s="46"/>
      <c r="TIA70" s="46"/>
      <c r="TIB70" s="113"/>
      <c r="TIC70" s="116"/>
      <c r="TID70" s="49"/>
      <c r="TIE70" s="46"/>
      <c r="TIF70" s="49"/>
      <c r="TIG70" s="50"/>
      <c r="TII70" s="113"/>
      <c r="TIJ70" s="113"/>
      <c r="TIK70" s="114"/>
      <c r="TIM70" s="115"/>
      <c r="TIN70" s="115"/>
      <c r="TIO70" s="46"/>
      <c r="TIP70" s="46"/>
      <c r="TIQ70" s="46"/>
      <c r="TIR70" s="113"/>
      <c r="TIS70" s="116"/>
      <c r="TIT70" s="49"/>
      <c r="TIU70" s="46"/>
      <c r="TIV70" s="49"/>
      <c r="TIW70" s="50"/>
      <c r="TIY70" s="113"/>
      <c r="TIZ70" s="113"/>
      <c r="TJA70" s="114"/>
      <c r="TJC70" s="115"/>
      <c r="TJD70" s="115"/>
      <c r="TJE70" s="46"/>
      <c r="TJF70" s="46"/>
      <c r="TJG70" s="46"/>
      <c r="TJH70" s="113"/>
      <c r="TJI70" s="116"/>
      <c r="TJJ70" s="49"/>
      <c r="TJK70" s="46"/>
      <c r="TJL70" s="49"/>
      <c r="TJM70" s="50"/>
      <c r="TJO70" s="113"/>
      <c r="TJP70" s="113"/>
      <c r="TJQ70" s="114"/>
      <c r="TJS70" s="115"/>
      <c r="TJT70" s="115"/>
      <c r="TJU70" s="46"/>
      <c r="TJV70" s="46"/>
      <c r="TJW70" s="46"/>
      <c r="TJX70" s="113"/>
      <c r="TJY70" s="116"/>
      <c r="TJZ70" s="49"/>
      <c r="TKA70" s="46"/>
      <c r="TKB70" s="49"/>
      <c r="TKC70" s="50"/>
      <c r="TKE70" s="113"/>
      <c r="TKF70" s="113"/>
      <c r="TKG70" s="114"/>
      <c r="TKI70" s="115"/>
      <c r="TKJ70" s="115"/>
      <c r="TKK70" s="46"/>
      <c r="TKL70" s="46"/>
      <c r="TKM70" s="46"/>
      <c r="TKN70" s="113"/>
      <c r="TKO70" s="116"/>
      <c r="TKP70" s="49"/>
      <c r="TKQ70" s="46"/>
      <c r="TKR70" s="49"/>
      <c r="TKS70" s="50"/>
      <c r="TKU70" s="113"/>
      <c r="TKV70" s="113"/>
      <c r="TKW70" s="114"/>
      <c r="TKY70" s="115"/>
      <c r="TKZ70" s="115"/>
      <c r="TLA70" s="46"/>
      <c r="TLB70" s="46"/>
      <c r="TLC70" s="46"/>
      <c r="TLD70" s="113"/>
      <c r="TLE70" s="116"/>
      <c r="TLF70" s="49"/>
      <c r="TLG70" s="46"/>
      <c r="TLH70" s="49"/>
      <c r="TLI70" s="50"/>
      <c r="TLK70" s="113"/>
      <c r="TLL70" s="113"/>
      <c r="TLM70" s="114"/>
      <c r="TLO70" s="115"/>
      <c r="TLP70" s="115"/>
      <c r="TLQ70" s="46"/>
      <c r="TLR70" s="46"/>
      <c r="TLS70" s="46"/>
      <c r="TLT70" s="113"/>
      <c r="TLU70" s="116"/>
      <c r="TLV70" s="49"/>
      <c r="TLW70" s="46"/>
      <c r="TLX70" s="49"/>
      <c r="TLY70" s="50"/>
      <c r="TMA70" s="113"/>
      <c r="TMB70" s="113"/>
      <c r="TMC70" s="114"/>
      <c r="TME70" s="115"/>
      <c r="TMF70" s="115"/>
      <c r="TMG70" s="46"/>
      <c r="TMH70" s="46"/>
      <c r="TMI70" s="46"/>
      <c r="TMJ70" s="113"/>
      <c r="TMK70" s="116"/>
      <c r="TML70" s="49"/>
      <c r="TMM70" s="46"/>
      <c r="TMN70" s="49"/>
      <c r="TMO70" s="50"/>
      <c r="TMQ70" s="113"/>
      <c r="TMR70" s="113"/>
      <c r="TMS70" s="114"/>
      <c r="TMU70" s="115"/>
      <c r="TMV70" s="115"/>
      <c r="TMW70" s="46"/>
      <c r="TMX70" s="46"/>
      <c r="TMY70" s="46"/>
      <c r="TMZ70" s="113"/>
      <c r="TNA70" s="116"/>
      <c r="TNB70" s="49"/>
      <c r="TNC70" s="46"/>
      <c r="TND70" s="49"/>
      <c r="TNE70" s="50"/>
      <c r="TNG70" s="113"/>
      <c r="TNH70" s="113"/>
      <c r="TNI70" s="114"/>
      <c r="TNK70" s="115"/>
      <c r="TNL70" s="115"/>
      <c r="TNM70" s="46"/>
      <c r="TNN70" s="46"/>
      <c r="TNO70" s="46"/>
      <c r="TNP70" s="113"/>
      <c r="TNQ70" s="116"/>
      <c r="TNR70" s="49"/>
      <c r="TNS70" s="46"/>
      <c r="TNT70" s="49"/>
      <c r="TNU70" s="50"/>
      <c r="TNW70" s="113"/>
      <c r="TNX70" s="113"/>
      <c r="TNY70" s="114"/>
      <c r="TOA70" s="115"/>
      <c r="TOB70" s="115"/>
      <c r="TOC70" s="46"/>
      <c r="TOD70" s="46"/>
      <c r="TOE70" s="46"/>
      <c r="TOF70" s="113"/>
      <c r="TOG70" s="116"/>
      <c r="TOH70" s="49"/>
      <c r="TOI70" s="46"/>
      <c r="TOJ70" s="49"/>
      <c r="TOK70" s="50"/>
      <c r="TOM70" s="113"/>
      <c r="TON70" s="113"/>
      <c r="TOO70" s="114"/>
      <c r="TOQ70" s="115"/>
      <c r="TOR70" s="115"/>
      <c r="TOS70" s="46"/>
      <c r="TOT70" s="46"/>
      <c r="TOU70" s="46"/>
      <c r="TOV70" s="113"/>
      <c r="TOW70" s="116"/>
      <c r="TOX70" s="49"/>
      <c r="TOY70" s="46"/>
      <c r="TOZ70" s="49"/>
      <c r="TPA70" s="50"/>
      <c r="TPC70" s="113"/>
      <c r="TPD70" s="113"/>
      <c r="TPE70" s="114"/>
      <c r="TPG70" s="115"/>
      <c r="TPH70" s="115"/>
      <c r="TPI70" s="46"/>
      <c r="TPJ70" s="46"/>
      <c r="TPK70" s="46"/>
      <c r="TPL70" s="113"/>
      <c r="TPM70" s="116"/>
      <c r="TPN70" s="49"/>
      <c r="TPO70" s="46"/>
      <c r="TPP70" s="49"/>
      <c r="TPQ70" s="50"/>
      <c r="TPS70" s="113"/>
      <c r="TPT70" s="113"/>
      <c r="TPU70" s="114"/>
      <c r="TPW70" s="115"/>
      <c r="TPX70" s="115"/>
      <c r="TPY70" s="46"/>
      <c r="TPZ70" s="46"/>
      <c r="TQA70" s="46"/>
      <c r="TQB70" s="113"/>
      <c r="TQC70" s="116"/>
      <c r="TQD70" s="49"/>
      <c r="TQE70" s="46"/>
      <c r="TQF70" s="49"/>
      <c r="TQG70" s="50"/>
      <c r="TQI70" s="113"/>
      <c r="TQJ70" s="113"/>
      <c r="TQK70" s="114"/>
      <c r="TQM70" s="115"/>
      <c r="TQN70" s="115"/>
      <c r="TQO70" s="46"/>
      <c r="TQP70" s="46"/>
      <c r="TQQ70" s="46"/>
      <c r="TQR70" s="113"/>
      <c r="TQS70" s="116"/>
      <c r="TQT70" s="49"/>
      <c r="TQU70" s="46"/>
      <c r="TQV70" s="49"/>
      <c r="TQW70" s="50"/>
      <c r="TQY70" s="113"/>
      <c r="TQZ70" s="113"/>
      <c r="TRA70" s="114"/>
      <c r="TRC70" s="115"/>
      <c r="TRD70" s="115"/>
      <c r="TRE70" s="46"/>
      <c r="TRF70" s="46"/>
      <c r="TRG70" s="46"/>
      <c r="TRH70" s="113"/>
      <c r="TRI70" s="116"/>
      <c r="TRJ70" s="49"/>
      <c r="TRK70" s="46"/>
      <c r="TRL70" s="49"/>
      <c r="TRM70" s="50"/>
      <c r="TRO70" s="113"/>
      <c r="TRP70" s="113"/>
      <c r="TRQ70" s="114"/>
      <c r="TRS70" s="115"/>
      <c r="TRT70" s="115"/>
      <c r="TRU70" s="46"/>
      <c r="TRV70" s="46"/>
      <c r="TRW70" s="46"/>
      <c r="TRX70" s="113"/>
      <c r="TRY70" s="116"/>
      <c r="TRZ70" s="49"/>
      <c r="TSA70" s="46"/>
      <c r="TSB70" s="49"/>
      <c r="TSC70" s="50"/>
      <c r="TSE70" s="113"/>
      <c r="TSF70" s="113"/>
      <c r="TSG70" s="114"/>
      <c r="TSI70" s="115"/>
      <c r="TSJ70" s="115"/>
      <c r="TSK70" s="46"/>
      <c r="TSL70" s="46"/>
      <c r="TSM70" s="46"/>
      <c r="TSN70" s="113"/>
      <c r="TSO70" s="116"/>
      <c r="TSP70" s="49"/>
      <c r="TSQ70" s="46"/>
      <c r="TSR70" s="49"/>
      <c r="TSS70" s="50"/>
      <c r="TSU70" s="113"/>
      <c r="TSV70" s="113"/>
      <c r="TSW70" s="114"/>
      <c r="TSY70" s="115"/>
      <c r="TSZ70" s="115"/>
      <c r="TTA70" s="46"/>
      <c r="TTB70" s="46"/>
      <c r="TTC70" s="46"/>
      <c r="TTD70" s="113"/>
      <c r="TTE70" s="116"/>
      <c r="TTF70" s="49"/>
      <c r="TTG70" s="46"/>
      <c r="TTH70" s="49"/>
      <c r="TTI70" s="50"/>
      <c r="TTK70" s="113"/>
      <c r="TTL70" s="113"/>
      <c r="TTM70" s="114"/>
      <c r="TTO70" s="115"/>
      <c r="TTP70" s="115"/>
      <c r="TTQ70" s="46"/>
      <c r="TTR70" s="46"/>
      <c r="TTS70" s="46"/>
      <c r="TTT70" s="113"/>
      <c r="TTU70" s="116"/>
      <c r="TTV70" s="49"/>
      <c r="TTW70" s="46"/>
      <c r="TTX70" s="49"/>
      <c r="TTY70" s="50"/>
      <c r="TUA70" s="113"/>
      <c r="TUB70" s="113"/>
      <c r="TUC70" s="114"/>
      <c r="TUE70" s="115"/>
      <c r="TUF70" s="115"/>
      <c r="TUG70" s="46"/>
      <c r="TUH70" s="46"/>
      <c r="TUI70" s="46"/>
      <c r="TUJ70" s="113"/>
      <c r="TUK70" s="116"/>
      <c r="TUL70" s="49"/>
      <c r="TUM70" s="46"/>
      <c r="TUN70" s="49"/>
      <c r="TUO70" s="50"/>
      <c r="TUQ70" s="113"/>
      <c r="TUR70" s="113"/>
      <c r="TUS70" s="114"/>
      <c r="TUU70" s="115"/>
      <c r="TUV70" s="115"/>
      <c r="TUW70" s="46"/>
      <c r="TUX70" s="46"/>
      <c r="TUY70" s="46"/>
      <c r="TUZ70" s="113"/>
      <c r="TVA70" s="116"/>
      <c r="TVB70" s="49"/>
      <c r="TVC70" s="46"/>
      <c r="TVD70" s="49"/>
      <c r="TVE70" s="50"/>
      <c r="TVG70" s="113"/>
      <c r="TVH70" s="113"/>
      <c r="TVI70" s="114"/>
      <c r="TVK70" s="115"/>
      <c r="TVL70" s="115"/>
      <c r="TVM70" s="46"/>
      <c r="TVN70" s="46"/>
      <c r="TVO70" s="46"/>
      <c r="TVP70" s="113"/>
      <c r="TVQ70" s="116"/>
      <c r="TVR70" s="49"/>
      <c r="TVS70" s="46"/>
      <c r="TVT70" s="49"/>
      <c r="TVU70" s="50"/>
      <c r="TVW70" s="113"/>
      <c r="TVX70" s="113"/>
      <c r="TVY70" s="114"/>
      <c r="TWA70" s="115"/>
      <c r="TWB70" s="115"/>
      <c r="TWC70" s="46"/>
      <c r="TWD70" s="46"/>
      <c r="TWE70" s="46"/>
      <c r="TWF70" s="113"/>
      <c r="TWG70" s="116"/>
      <c r="TWH70" s="49"/>
      <c r="TWI70" s="46"/>
      <c r="TWJ70" s="49"/>
      <c r="TWK70" s="50"/>
      <c r="TWM70" s="113"/>
      <c r="TWN70" s="113"/>
      <c r="TWO70" s="114"/>
      <c r="TWQ70" s="115"/>
      <c r="TWR70" s="115"/>
      <c r="TWS70" s="46"/>
      <c r="TWT70" s="46"/>
      <c r="TWU70" s="46"/>
      <c r="TWV70" s="113"/>
      <c r="TWW70" s="116"/>
      <c r="TWX70" s="49"/>
      <c r="TWY70" s="46"/>
      <c r="TWZ70" s="49"/>
      <c r="TXA70" s="50"/>
      <c r="TXC70" s="113"/>
      <c r="TXD70" s="113"/>
      <c r="TXE70" s="114"/>
      <c r="TXG70" s="115"/>
      <c r="TXH70" s="115"/>
      <c r="TXI70" s="46"/>
      <c r="TXJ70" s="46"/>
      <c r="TXK70" s="46"/>
      <c r="TXL70" s="113"/>
      <c r="TXM70" s="116"/>
      <c r="TXN70" s="49"/>
      <c r="TXO70" s="46"/>
      <c r="TXP70" s="49"/>
      <c r="TXQ70" s="50"/>
      <c r="TXS70" s="113"/>
      <c r="TXT70" s="113"/>
      <c r="TXU70" s="114"/>
      <c r="TXW70" s="115"/>
      <c r="TXX70" s="115"/>
      <c r="TXY70" s="46"/>
      <c r="TXZ70" s="46"/>
      <c r="TYA70" s="46"/>
      <c r="TYB70" s="113"/>
      <c r="TYC70" s="116"/>
      <c r="TYD70" s="49"/>
      <c r="TYE70" s="46"/>
      <c r="TYF70" s="49"/>
      <c r="TYG70" s="50"/>
      <c r="TYI70" s="113"/>
      <c r="TYJ70" s="113"/>
      <c r="TYK70" s="114"/>
      <c r="TYM70" s="115"/>
      <c r="TYN70" s="115"/>
      <c r="TYO70" s="46"/>
      <c r="TYP70" s="46"/>
      <c r="TYQ70" s="46"/>
      <c r="TYR70" s="113"/>
      <c r="TYS70" s="116"/>
      <c r="TYT70" s="49"/>
      <c r="TYU70" s="46"/>
      <c r="TYV70" s="49"/>
      <c r="TYW70" s="50"/>
      <c r="TYY70" s="113"/>
      <c r="TYZ70" s="113"/>
      <c r="TZA70" s="114"/>
      <c r="TZC70" s="115"/>
      <c r="TZD70" s="115"/>
      <c r="TZE70" s="46"/>
      <c r="TZF70" s="46"/>
      <c r="TZG70" s="46"/>
      <c r="TZH70" s="113"/>
      <c r="TZI70" s="116"/>
      <c r="TZJ70" s="49"/>
      <c r="TZK70" s="46"/>
      <c r="TZL70" s="49"/>
      <c r="TZM70" s="50"/>
      <c r="TZO70" s="113"/>
      <c r="TZP70" s="113"/>
      <c r="TZQ70" s="114"/>
      <c r="TZS70" s="115"/>
      <c r="TZT70" s="115"/>
      <c r="TZU70" s="46"/>
      <c r="TZV70" s="46"/>
      <c r="TZW70" s="46"/>
      <c r="TZX70" s="113"/>
      <c r="TZY70" s="116"/>
      <c r="TZZ70" s="49"/>
      <c r="UAA70" s="46"/>
      <c r="UAB70" s="49"/>
      <c r="UAC70" s="50"/>
      <c r="UAE70" s="113"/>
      <c r="UAF70" s="113"/>
      <c r="UAG70" s="114"/>
      <c r="UAI70" s="115"/>
      <c r="UAJ70" s="115"/>
      <c r="UAK70" s="46"/>
      <c r="UAL70" s="46"/>
      <c r="UAM70" s="46"/>
      <c r="UAN70" s="113"/>
      <c r="UAO70" s="116"/>
      <c r="UAP70" s="49"/>
      <c r="UAQ70" s="46"/>
      <c r="UAR70" s="49"/>
      <c r="UAS70" s="50"/>
      <c r="UAU70" s="113"/>
      <c r="UAV70" s="113"/>
      <c r="UAW70" s="114"/>
      <c r="UAY70" s="115"/>
      <c r="UAZ70" s="115"/>
      <c r="UBA70" s="46"/>
      <c r="UBB70" s="46"/>
      <c r="UBC70" s="46"/>
      <c r="UBD70" s="113"/>
      <c r="UBE70" s="116"/>
      <c r="UBF70" s="49"/>
      <c r="UBG70" s="46"/>
      <c r="UBH70" s="49"/>
      <c r="UBI70" s="50"/>
      <c r="UBK70" s="113"/>
      <c r="UBL70" s="113"/>
      <c r="UBM70" s="114"/>
      <c r="UBO70" s="115"/>
      <c r="UBP70" s="115"/>
      <c r="UBQ70" s="46"/>
      <c r="UBR70" s="46"/>
      <c r="UBS70" s="46"/>
      <c r="UBT70" s="113"/>
      <c r="UBU70" s="116"/>
      <c r="UBV70" s="49"/>
      <c r="UBW70" s="46"/>
      <c r="UBX70" s="49"/>
      <c r="UBY70" s="50"/>
      <c r="UCA70" s="113"/>
      <c r="UCB70" s="113"/>
      <c r="UCC70" s="114"/>
      <c r="UCE70" s="115"/>
      <c r="UCF70" s="115"/>
      <c r="UCG70" s="46"/>
      <c r="UCH70" s="46"/>
      <c r="UCI70" s="46"/>
      <c r="UCJ70" s="113"/>
      <c r="UCK70" s="116"/>
      <c r="UCL70" s="49"/>
      <c r="UCM70" s="46"/>
      <c r="UCN70" s="49"/>
      <c r="UCO70" s="50"/>
      <c r="UCQ70" s="113"/>
      <c r="UCR70" s="113"/>
      <c r="UCS70" s="114"/>
      <c r="UCU70" s="115"/>
      <c r="UCV70" s="115"/>
      <c r="UCW70" s="46"/>
      <c r="UCX70" s="46"/>
      <c r="UCY70" s="46"/>
      <c r="UCZ70" s="113"/>
      <c r="UDA70" s="116"/>
      <c r="UDB70" s="49"/>
      <c r="UDC70" s="46"/>
      <c r="UDD70" s="49"/>
      <c r="UDE70" s="50"/>
      <c r="UDG70" s="113"/>
      <c r="UDH70" s="113"/>
      <c r="UDI70" s="114"/>
      <c r="UDK70" s="115"/>
      <c r="UDL70" s="115"/>
      <c r="UDM70" s="46"/>
      <c r="UDN70" s="46"/>
      <c r="UDO70" s="46"/>
      <c r="UDP70" s="113"/>
      <c r="UDQ70" s="116"/>
      <c r="UDR70" s="49"/>
      <c r="UDS70" s="46"/>
      <c r="UDT70" s="49"/>
      <c r="UDU70" s="50"/>
      <c r="UDW70" s="113"/>
      <c r="UDX70" s="113"/>
      <c r="UDY70" s="114"/>
      <c r="UEA70" s="115"/>
      <c r="UEB70" s="115"/>
      <c r="UEC70" s="46"/>
      <c r="UED70" s="46"/>
      <c r="UEE70" s="46"/>
      <c r="UEF70" s="113"/>
      <c r="UEG70" s="116"/>
      <c r="UEH70" s="49"/>
      <c r="UEI70" s="46"/>
      <c r="UEJ70" s="49"/>
      <c r="UEK70" s="50"/>
      <c r="UEM70" s="113"/>
      <c r="UEN70" s="113"/>
      <c r="UEO70" s="114"/>
      <c r="UEQ70" s="115"/>
      <c r="UER70" s="115"/>
      <c r="UES70" s="46"/>
      <c r="UET70" s="46"/>
      <c r="UEU70" s="46"/>
      <c r="UEV70" s="113"/>
      <c r="UEW70" s="116"/>
      <c r="UEX70" s="49"/>
      <c r="UEY70" s="46"/>
      <c r="UEZ70" s="49"/>
      <c r="UFA70" s="50"/>
      <c r="UFC70" s="113"/>
      <c r="UFD70" s="113"/>
      <c r="UFE70" s="114"/>
      <c r="UFG70" s="115"/>
      <c r="UFH70" s="115"/>
      <c r="UFI70" s="46"/>
      <c r="UFJ70" s="46"/>
      <c r="UFK70" s="46"/>
      <c r="UFL70" s="113"/>
      <c r="UFM70" s="116"/>
      <c r="UFN70" s="49"/>
      <c r="UFO70" s="46"/>
      <c r="UFP70" s="49"/>
      <c r="UFQ70" s="50"/>
      <c r="UFS70" s="113"/>
      <c r="UFT70" s="113"/>
      <c r="UFU70" s="114"/>
      <c r="UFW70" s="115"/>
      <c r="UFX70" s="115"/>
      <c r="UFY70" s="46"/>
      <c r="UFZ70" s="46"/>
      <c r="UGA70" s="46"/>
      <c r="UGB70" s="113"/>
      <c r="UGC70" s="116"/>
      <c r="UGD70" s="49"/>
      <c r="UGE70" s="46"/>
      <c r="UGF70" s="49"/>
      <c r="UGG70" s="50"/>
      <c r="UGI70" s="113"/>
      <c r="UGJ70" s="113"/>
      <c r="UGK70" s="114"/>
      <c r="UGM70" s="115"/>
      <c r="UGN70" s="115"/>
      <c r="UGO70" s="46"/>
      <c r="UGP70" s="46"/>
      <c r="UGQ70" s="46"/>
      <c r="UGR70" s="113"/>
      <c r="UGS70" s="116"/>
      <c r="UGT70" s="49"/>
      <c r="UGU70" s="46"/>
      <c r="UGV70" s="49"/>
      <c r="UGW70" s="50"/>
      <c r="UGY70" s="113"/>
      <c r="UGZ70" s="113"/>
      <c r="UHA70" s="114"/>
      <c r="UHC70" s="115"/>
      <c r="UHD70" s="115"/>
      <c r="UHE70" s="46"/>
      <c r="UHF70" s="46"/>
      <c r="UHG70" s="46"/>
      <c r="UHH70" s="113"/>
      <c r="UHI70" s="116"/>
      <c r="UHJ70" s="49"/>
      <c r="UHK70" s="46"/>
      <c r="UHL70" s="49"/>
      <c r="UHM70" s="50"/>
      <c r="UHO70" s="113"/>
      <c r="UHP70" s="113"/>
      <c r="UHQ70" s="114"/>
      <c r="UHS70" s="115"/>
      <c r="UHT70" s="115"/>
      <c r="UHU70" s="46"/>
      <c r="UHV70" s="46"/>
      <c r="UHW70" s="46"/>
      <c r="UHX70" s="113"/>
      <c r="UHY70" s="116"/>
      <c r="UHZ70" s="49"/>
      <c r="UIA70" s="46"/>
      <c r="UIB70" s="49"/>
      <c r="UIC70" s="50"/>
      <c r="UIE70" s="113"/>
      <c r="UIF70" s="113"/>
      <c r="UIG70" s="114"/>
      <c r="UII70" s="115"/>
      <c r="UIJ70" s="115"/>
      <c r="UIK70" s="46"/>
      <c r="UIL70" s="46"/>
      <c r="UIM70" s="46"/>
      <c r="UIN70" s="113"/>
      <c r="UIO70" s="116"/>
      <c r="UIP70" s="49"/>
      <c r="UIQ70" s="46"/>
      <c r="UIR70" s="49"/>
      <c r="UIS70" s="50"/>
      <c r="UIU70" s="113"/>
      <c r="UIV70" s="113"/>
      <c r="UIW70" s="114"/>
      <c r="UIY70" s="115"/>
      <c r="UIZ70" s="115"/>
      <c r="UJA70" s="46"/>
      <c r="UJB70" s="46"/>
      <c r="UJC70" s="46"/>
      <c r="UJD70" s="113"/>
      <c r="UJE70" s="116"/>
      <c r="UJF70" s="49"/>
      <c r="UJG70" s="46"/>
      <c r="UJH70" s="49"/>
      <c r="UJI70" s="50"/>
      <c r="UJK70" s="113"/>
      <c r="UJL70" s="113"/>
      <c r="UJM70" s="114"/>
      <c r="UJO70" s="115"/>
      <c r="UJP70" s="115"/>
      <c r="UJQ70" s="46"/>
      <c r="UJR70" s="46"/>
      <c r="UJS70" s="46"/>
      <c r="UJT70" s="113"/>
      <c r="UJU70" s="116"/>
      <c r="UJV70" s="49"/>
      <c r="UJW70" s="46"/>
      <c r="UJX70" s="49"/>
      <c r="UJY70" s="50"/>
      <c r="UKA70" s="113"/>
      <c r="UKB70" s="113"/>
      <c r="UKC70" s="114"/>
      <c r="UKE70" s="115"/>
      <c r="UKF70" s="115"/>
      <c r="UKG70" s="46"/>
      <c r="UKH70" s="46"/>
      <c r="UKI70" s="46"/>
      <c r="UKJ70" s="113"/>
      <c r="UKK70" s="116"/>
      <c r="UKL70" s="49"/>
      <c r="UKM70" s="46"/>
      <c r="UKN70" s="49"/>
      <c r="UKO70" s="50"/>
      <c r="UKQ70" s="113"/>
      <c r="UKR70" s="113"/>
      <c r="UKS70" s="114"/>
      <c r="UKU70" s="115"/>
      <c r="UKV70" s="115"/>
      <c r="UKW70" s="46"/>
      <c r="UKX70" s="46"/>
      <c r="UKY70" s="46"/>
      <c r="UKZ70" s="113"/>
      <c r="ULA70" s="116"/>
      <c r="ULB70" s="49"/>
      <c r="ULC70" s="46"/>
      <c r="ULD70" s="49"/>
      <c r="ULE70" s="50"/>
      <c r="ULG70" s="113"/>
      <c r="ULH70" s="113"/>
      <c r="ULI70" s="114"/>
      <c r="ULK70" s="115"/>
      <c r="ULL70" s="115"/>
      <c r="ULM70" s="46"/>
      <c r="ULN70" s="46"/>
      <c r="ULO70" s="46"/>
      <c r="ULP70" s="113"/>
      <c r="ULQ70" s="116"/>
      <c r="ULR70" s="49"/>
      <c r="ULS70" s="46"/>
      <c r="ULT70" s="49"/>
      <c r="ULU70" s="50"/>
      <c r="ULW70" s="113"/>
      <c r="ULX70" s="113"/>
      <c r="ULY70" s="114"/>
      <c r="UMA70" s="115"/>
      <c r="UMB70" s="115"/>
      <c r="UMC70" s="46"/>
      <c r="UMD70" s="46"/>
      <c r="UME70" s="46"/>
      <c r="UMF70" s="113"/>
      <c r="UMG70" s="116"/>
      <c r="UMH70" s="49"/>
      <c r="UMI70" s="46"/>
      <c r="UMJ70" s="49"/>
      <c r="UMK70" s="50"/>
      <c r="UMM70" s="113"/>
      <c r="UMN70" s="113"/>
      <c r="UMO70" s="114"/>
      <c r="UMQ70" s="115"/>
      <c r="UMR70" s="115"/>
      <c r="UMS70" s="46"/>
      <c r="UMT70" s="46"/>
      <c r="UMU70" s="46"/>
      <c r="UMV70" s="113"/>
      <c r="UMW70" s="116"/>
      <c r="UMX70" s="49"/>
      <c r="UMY70" s="46"/>
      <c r="UMZ70" s="49"/>
      <c r="UNA70" s="50"/>
      <c r="UNC70" s="113"/>
      <c r="UND70" s="113"/>
      <c r="UNE70" s="114"/>
      <c r="UNG70" s="115"/>
      <c r="UNH70" s="115"/>
      <c r="UNI70" s="46"/>
      <c r="UNJ70" s="46"/>
      <c r="UNK70" s="46"/>
      <c r="UNL70" s="113"/>
      <c r="UNM70" s="116"/>
      <c r="UNN70" s="49"/>
      <c r="UNO70" s="46"/>
      <c r="UNP70" s="49"/>
      <c r="UNQ70" s="50"/>
      <c r="UNS70" s="113"/>
      <c r="UNT70" s="113"/>
      <c r="UNU70" s="114"/>
      <c r="UNW70" s="115"/>
      <c r="UNX70" s="115"/>
      <c r="UNY70" s="46"/>
      <c r="UNZ70" s="46"/>
      <c r="UOA70" s="46"/>
      <c r="UOB70" s="113"/>
      <c r="UOC70" s="116"/>
      <c r="UOD70" s="49"/>
      <c r="UOE70" s="46"/>
      <c r="UOF70" s="49"/>
      <c r="UOG70" s="50"/>
      <c r="UOI70" s="113"/>
      <c r="UOJ70" s="113"/>
      <c r="UOK70" s="114"/>
      <c r="UOM70" s="115"/>
      <c r="UON70" s="115"/>
      <c r="UOO70" s="46"/>
      <c r="UOP70" s="46"/>
      <c r="UOQ70" s="46"/>
      <c r="UOR70" s="113"/>
      <c r="UOS70" s="116"/>
      <c r="UOT70" s="49"/>
      <c r="UOU70" s="46"/>
      <c r="UOV70" s="49"/>
      <c r="UOW70" s="50"/>
      <c r="UOY70" s="113"/>
      <c r="UOZ70" s="113"/>
      <c r="UPA70" s="114"/>
      <c r="UPC70" s="115"/>
      <c r="UPD70" s="115"/>
      <c r="UPE70" s="46"/>
      <c r="UPF70" s="46"/>
      <c r="UPG70" s="46"/>
      <c r="UPH70" s="113"/>
      <c r="UPI70" s="116"/>
      <c r="UPJ70" s="49"/>
      <c r="UPK70" s="46"/>
      <c r="UPL70" s="49"/>
      <c r="UPM70" s="50"/>
      <c r="UPO70" s="113"/>
      <c r="UPP70" s="113"/>
      <c r="UPQ70" s="114"/>
      <c r="UPS70" s="115"/>
      <c r="UPT70" s="115"/>
      <c r="UPU70" s="46"/>
      <c r="UPV70" s="46"/>
      <c r="UPW70" s="46"/>
      <c r="UPX70" s="113"/>
      <c r="UPY70" s="116"/>
      <c r="UPZ70" s="49"/>
      <c r="UQA70" s="46"/>
      <c r="UQB70" s="49"/>
      <c r="UQC70" s="50"/>
      <c r="UQE70" s="113"/>
      <c r="UQF70" s="113"/>
      <c r="UQG70" s="114"/>
      <c r="UQI70" s="115"/>
      <c r="UQJ70" s="115"/>
      <c r="UQK70" s="46"/>
      <c r="UQL70" s="46"/>
      <c r="UQM70" s="46"/>
      <c r="UQN70" s="113"/>
      <c r="UQO70" s="116"/>
      <c r="UQP70" s="49"/>
      <c r="UQQ70" s="46"/>
      <c r="UQR70" s="49"/>
      <c r="UQS70" s="50"/>
      <c r="UQU70" s="113"/>
      <c r="UQV70" s="113"/>
      <c r="UQW70" s="114"/>
      <c r="UQY70" s="115"/>
      <c r="UQZ70" s="115"/>
      <c r="URA70" s="46"/>
      <c r="URB70" s="46"/>
      <c r="URC70" s="46"/>
      <c r="URD70" s="113"/>
      <c r="URE70" s="116"/>
      <c r="URF70" s="49"/>
      <c r="URG70" s="46"/>
      <c r="URH70" s="49"/>
      <c r="URI70" s="50"/>
      <c r="URK70" s="113"/>
      <c r="URL70" s="113"/>
      <c r="URM70" s="114"/>
      <c r="URO70" s="115"/>
      <c r="URP70" s="115"/>
      <c r="URQ70" s="46"/>
      <c r="URR70" s="46"/>
      <c r="URS70" s="46"/>
      <c r="URT70" s="113"/>
      <c r="URU70" s="116"/>
      <c r="URV70" s="49"/>
      <c r="URW70" s="46"/>
      <c r="URX70" s="49"/>
      <c r="URY70" s="50"/>
      <c r="USA70" s="113"/>
      <c r="USB70" s="113"/>
      <c r="USC70" s="114"/>
      <c r="USE70" s="115"/>
      <c r="USF70" s="115"/>
      <c r="USG70" s="46"/>
      <c r="USH70" s="46"/>
      <c r="USI70" s="46"/>
      <c r="USJ70" s="113"/>
      <c r="USK70" s="116"/>
      <c r="USL70" s="49"/>
      <c r="USM70" s="46"/>
      <c r="USN70" s="49"/>
      <c r="USO70" s="50"/>
      <c r="USQ70" s="113"/>
      <c r="USR70" s="113"/>
      <c r="USS70" s="114"/>
      <c r="USU70" s="115"/>
      <c r="USV70" s="115"/>
      <c r="USW70" s="46"/>
      <c r="USX70" s="46"/>
      <c r="USY70" s="46"/>
      <c r="USZ70" s="113"/>
      <c r="UTA70" s="116"/>
      <c r="UTB70" s="49"/>
      <c r="UTC70" s="46"/>
      <c r="UTD70" s="49"/>
      <c r="UTE70" s="50"/>
      <c r="UTG70" s="113"/>
      <c r="UTH70" s="113"/>
      <c r="UTI70" s="114"/>
      <c r="UTK70" s="115"/>
      <c r="UTL70" s="115"/>
      <c r="UTM70" s="46"/>
      <c r="UTN70" s="46"/>
      <c r="UTO70" s="46"/>
      <c r="UTP70" s="113"/>
      <c r="UTQ70" s="116"/>
      <c r="UTR70" s="49"/>
      <c r="UTS70" s="46"/>
      <c r="UTT70" s="49"/>
      <c r="UTU70" s="50"/>
      <c r="UTW70" s="113"/>
      <c r="UTX70" s="113"/>
      <c r="UTY70" s="114"/>
      <c r="UUA70" s="115"/>
      <c r="UUB70" s="115"/>
      <c r="UUC70" s="46"/>
      <c r="UUD70" s="46"/>
      <c r="UUE70" s="46"/>
      <c r="UUF70" s="113"/>
      <c r="UUG70" s="116"/>
      <c r="UUH70" s="49"/>
      <c r="UUI70" s="46"/>
      <c r="UUJ70" s="49"/>
      <c r="UUK70" s="50"/>
      <c r="UUM70" s="113"/>
      <c r="UUN70" s="113"/>
      <c r="UUO70" s="114"/>
      <c r="UUQ70" s="115"/>
      <c r="UUR70" s="115"/>
      <c r="UUS70" s="46"/>
      <c r="UUT70" s="46"/>
      <c r="UUU70" s="46"/>
      <c r="UUV70" s="113"/>
      <c r="UUW70" s="116"/>
      <c r="UUX70" s="49"/>
      <c r="UUY70" s="46"/>
      <c r="UUZ70" s="49"/>
      <c r="UVA70" s="50"/>
      <c r="UVC70" s="113"/>
      <c r="UVD70" s="113"/>
      <c r="UVE70" s="114"/>
      <c r="UVG70" s="115"/>
      <c r="UVH70" s="115"/>
      <c r="UVI70" s="46"/>
      <c r="UVJ70" s="46"/>
      <c r="UVK70" s="46"/>
      <c r="UVL70" s="113"/>
      <c r="UVM70" s="116"/>
      <c r="UVN70" s="49"/>
      <c r="UVO70" s="46"/>
      <c r="UVP70" s="49"/>
      <c r="UVQ70" s="50"/>
      <c r="UVS70" s="113"/>
      <c r="UVT70" s="113"/>
      <c r="UVU70" s="114"/>
      <c r="UVW70" s="115"/>
      <c r="UVX70" s="115"/>
      <c r="UVY70" s="46"/>
      <c r="UVZ70" s="46"/>
      <c r="UWA70" s="46"/>
      <c r="UWB70" s="113"/>
      <c r="UWC70" s="116"/>
      <c r="UWD70" s="49"/>
      <c r="UWE70" s="46"/>
      <c r="UWF70" s="49"/>
      <c r="UWG70" s="50"/>
      <c r="UWI70" s="113"/>
      <c r="UWJ70" s="113"/>
      <c r="UWK70" s="114"/>
      <c r="UWM70" s="115"/>
      <c r="UWN70" s="115"/>
      <c r="UWO70" s="46"/>
      <c r="UWP70" s="46"/>
      <c r="UWQ70" s="46"/>
      <c r="UWR70" s="113"/>
      <c r="UWS70" s="116"/>
      <c r="UWT70" s="49"/>
      <c r="UWU70" s="46"/>
      <c r="UWV70" s="49"/>
      <c r="UWW70" s="50"/>
      <c r="UWY70" s="113"/>
      <c r="UWZ70" s="113"/>
      <c r="UXA70" s="114"/>
      <c r="UXC70" s="115"/>
      <c r="UXD70" s="115"/>
      <c r="UXE70" s="46"/>
      <c r="UXF70" s="46"/>
      <c r="UXG70" s="46"/>
      <c r="UXH70" s="113"/>
      <c r="UXI70" s="116"/>
      <c r="UXJ70" s="49"/>
      <c r="UXK70" s="46"/>
      <c r="UXL70" s="49"/>
      <c r="UXM70" s="50"/>
      <c r="UXO70" s="113"/>
      <c r="UXP70" s="113"/>
      <c r="UXQ70" s="114"/>
      <c r="UXS70" s="115"/>
      <c r="UXT70" s="115"/>
      <c r="UXU70" s="46"/>
      <c r="UXV70" s="46"/>
      <c r="UXW70" s="46"/>
      <c r="UXX70" s="113"/>
      <c r="UXY70" s="116"/>
      <c r="UXZ70" s="49"/>
      <c r="UYA70" s="46"/>
      <c r="UYB70" s="49"/>
      <c r="UYC70" s="50"/>
      <c r="UYE70" s="113"/>
      <c r="UYF70" s="113"/>
      <c r="UYG70" s="114"/>
      <c r="UYI70" s="115"/>
      <c r="UYJ70" s="115"/>
      <c r="UYK70" s="46"/>
      <c r="UYL70" s="46"/>
      <c r="UYM70" s="46"/>
      <c r="UYN70" s="113"/>
      <c r="UYO70" s="116"/>
      <c r="UYP70" s="49"/>
      <c r="UYQ70" s="46"/>
      <c r="UYR70" s="49"/>
      <c r="UYS70" s="50"/>
      <c r="UYU70" s="113"/>
      <c r="UYV70" s="113"/>
      <c r="UYW70" s="114"/>
      <c r="UYY70" s="115"/>
      <c r="UYZ70" s="115"/>
      <c r="UZA70" s="46"/>
      <c r="UZB70" s="46"/>
      <c r="UZC70" s="46"/>
      <c r="UZD70" s="113"/>
      <c r="UZE70" s="116"/>
      <c r="UZF70" s="49"/>
      <c r="UZG70" s="46"/>
      <c r="UZH70" s="49"/>
      <c r="UZI70" s="50"/>
      <c r="UZK70" s="113"/>
      <c r="UZL70" s="113"/>
      <c r="UZM70" s="114"/>
      <c r="UZO70" s="115"/>
      <c r="UZP70" s="115"/>
      <c r="UZQ70" s="46"/>
      <c r="UZR70" s="46"/>
      <c r="UZS70" s="46"/>
      <c r="UZT70" s="113"/>
      <c r="UZU70" s="116"/>
      <c r="UZV70" s="49"/>
      <c r="UZW70" s="46"/>
      <c r="UZX70" s="49"/>
      <c r="UZY70" s="50"/>
      <c r="VAA70" s="113"/>
      <c r="VAB70" s="113"/>
      <c r="VAC70" s="114"/>
      <c r="VAE70" s="115"/>
      <c r="VAF70" s="115"/>
      <c r="VAG70" s="46"/>
      <c r="VAH70" s="46"/>
      <c r="VAI70" s="46"/>
      <c r="VAJ70" s="113"/>
      <c r="VAK70" s="116"/>
      <c r="VAL70" s="49"/>
      <c r="VAM70" s="46"/>
      <c r="VAN70" s="49"/>
      <c r="VAO70" s="50"/>
      <c r="VAQ70" s="113"/>
      <c r="VAR70" s="113"/>
      <c r="VAS70" s="114"/>
      <c r="VAU70" s="115"/>
      <c r="VAV70" s="115"/>
      <c r="VAW70" s="46"/>
      <c r="VAX70" s="46"/>
      <c r="VAY70" s="46"/>
      <c r="VAZ70" s="113"/>
      <c r="VBA70" s="116"/>
      <c r="VBB70" s="49"/>
      <c r="VBC70" s="46"/>
      <c r="VBD70" s="49"/>
      <c r="VBE70" s="50"/>
      <c r="VBG70" s="113"/>
      <c r="VBH70" s="113"/>
      <c r="VBI70" s="114"/>
      <c r="VBK70" s="115"/>
      <c r="VBL70" s="115"/>
      <c r="VBM70" s="46"/>
      <c r="VBN70" s="46"/>
      <c r="VBO70" s="46"/>
      <c r="VBP70" s="113"/>
      <c r="VBQ70" s="116"/>
      <c r="VBR70" s="49"/>
      <c r="VBS70" s="46"/>
      <c r="VBT70" s="49"/>
      <c r="VBU70" s="50"/>
      <c r="VBW70" s="113"/>
      <c r="VBX70" s="113"/>
      <c r="VBY70" s="114"/>
      <c r="VCA70" s="115"/>
      <c r="VCB70" s="115"/>
      <c r="VCC70" s="46"/>
      <c r="VCD70" s="46"/>
      <c r="VCE70" s="46"/>
      <c r="VCF70" s="113"/>
      <c r="VCG70" s="116"/>
      <c r="VCH70" s="49"/>
      <c r="VCI70" s="46"/>
      <c r="VCJ70" s="49"/>
      <c r="VCK70" s="50"/>
      <c r="VCM70" s="113"/>
      <c r="VCN70" s="113"/>
      <c r="VCO70" s="114"/>
      <c r="VCQ70" s="115"/>
      <c r="VCR70" s="115"/>
      <c r="VCS70" s="46"/>
      <c r="VCT70" s="46"/>
      <c r="VCU70" s="46"/>
      <c r="VCV70" s="113"/>
      <c r="VCW70" s="116"/>
      <c r="VCX70" s="49"/>
      <c r="VCY70" s="46"/>
      <c r="VCZ70" s="49"/>
      <c r="VDA70" s="50"/>
      <c r="VDC70" s="113"/>
      <c r="VDD70" s="113"/>
      <c r="VDE70" s="114"/>
      <c r="VDG70" s="115"/>
      <c r="VDH70" s="115"/>
      <c r="VDI70" s="46"/>
      <c r="VDJ70" s="46"/>
      <c r="VDK70" s="46"/>
      <c r="VDL70" s="113"/>
      <c r="VDM70" s="116"/>
      <c r="VDN70" s="49"/>
      <c r="VDO70" s="46"/>
      <c r="VDP70" s="49"/>
      <c r="VDQ70" s="50"/>
      <c r="VDS70" s="113"/>
      <c r="VDT70" s="113"/>
      <c r="VDU70" s="114"/>
      <c r="VDW70" s="115"/>
      <c r="VDX70" s="115"/>
      <c r="VDY70" s="46"/>
      <c r="VDZ70" s="46"/>
      <c r="VEA70" s="46"/>
      <c r="VEB70" s="113"/>
      <c r="VEC70" s="116"/>
      <c r="VED70" s="49"/>
      <c r="VEE70" s="46"/>
      <c r="VEF70" s="49"/>
      <c r="VEG70" s="50"/>
      <c r="VEI70" s="113"/>
      <c r="VEJ70" s="113"/>
      <c r="VEK70" s="114"/>
      <c r="VEM70" s="115"/>
      <c r="VEN70" s="115"/>
      <c r="VEO70" s="46"/>
      <c r="VEP70" s="46"/>
      <c r="VEQ70" s="46"/>
      <c r="VER70" s="113"/>
      <c r="VES70" s="116"/>
      <c r="VET70" s="49"/>
      <c r="VEU70" s="46"/>
      <c r="VEV70" s="49"/>
      <c r="VEW70" s="50"/>
      <c r="VEY70" s="113"/>
      <c r="VEZ70" s="113"/>
      <c r="VFA70" s="114"/>
      <c r="VFC70" s="115"/>
      <c r="VFD70" s="115"/>
      <c r="VFE70" s="46"/>
      <c r="VFF70" s="46"/>
      <c r="VFG70" s="46"/>
      <c r="VFH70" s="113"/>
      <c r="VFI70" s="116"/>
      <c r="VFJ70" s="49"/>
      <c r="VFK70" s="46"/>
      <c r="VFL70" s="49"/>
      <c r="VFM70" s="50"/>
      <c r="VFO70" s="113"/>
      <c r="VFP70" s="113"/>
      <c r="VFQ70" s="114"/>
      <c r="VFS70" s="115"/>
      <c r="VFT70" s="115"/>
      <c r="VFU70" s="46"/>
      <c r="VFV70" s="46"/>
      <c r="VFW70" s="46"/>
      <c r="VFX70" s="113"/>
      <c r="VFY70" s="116"/>
      <c r="VFZ70" s="49"/>
      <c r="VGA70" s="46"/>
      <c r="VGB70" s="49"/>
      <c r="VGC70" s="50"/>
      <c r="VGE70" s="113"/>
      <c r="VGF70" s="113"/>
      <c r="VGG70" s="114"/>
      <c r="VGI70" s="115"/>
      <c r="VGJ70" s="115"/>
      <c r="VGK70" s="46"/>
      <c r="VGL70" s="46"/>
      <c r="VGM70" s="46"/>
      <c r="VGN70" s="113"/>
      <c r="VGO70" s="116"/>
      <c r="VGP70" s="49"/>
      <c r="VGQ70" s="46"/>
      <c r="VGR70" s="49"/>
      <c r="VGS70" s="50"/>
      <c r="VGU70" s="113"/>
      <c r="VGV70" s="113"/>
      <c r="VGW70" s="114"/>
      <c r="VGY70" s="115"/>
      <c r="VGZ70" s="115"/>
      <c r="VHA70" s="46"/>
      <c r="VHB70" s="46"/>
      <c r="VHC70" s="46"/>
      <c r="VHD70" s="113"/>
      <c r="VHE70" s="116"/>
      <c r="VHF70" s="49"/>
      <c r="VHG70" s="46"/>
      <c r="VHH70" s="49"/>
      <c r="VHI70" s="50"/>
      <c r="VHK70" s="113"/>
      <c r="VHL70" s="113"/>
      <c r="VHM70" s="114"/>
      <c r="VHO70" s="115"/>
      <c r="VHP70" s="115"/>
      <c r="VHQ70" s="46"/>
      <c r="VHR70" s="46"/>
      <c r="VHS70" s="46"/>
      <c r="VHT70" s="113"/>
      <c r="VHU70" s="116"/>
      <c r="VHV70" s="49"/>
      <c r="VHW70" s="46"/>
      <c r="VHX70" s="49"/>
      <c r="VHY70" s="50"/>
      <c r="VIA70" s="113"/>
      <c r="VIB70" s="113"/>
      <c r="VIC70" s="114"/>
      <c r="VIE70" s="115"/>
      <c r="VIF70" s="115"/>
      <c r="VIG70" s="46"/>
      <c r="VIH70" s="46"/>
      <c r="VII70" s="46"/>
      <c r="VIJ70" s="113"/>
      <c r="VIK70" s="116"/>
      <c r="VIL70" s="49"/>
      <c r="VIM70" s="46"/>
      <c r="VIN70" s="49"/>
      <c r="VIO70" s="50"/>
      <c r="VIQ70" s="113"/>
      <c r="VIR70" s="113"/>
      <c r="VIS70" s="114"/>
      <c r="VIU70" s="115"/>
      <c r="VIV70" s="115"/>
      <c r="VIW70" s="46"/>
      <c r="VIX70" s="46"/>
      <c r="VIY70" s="46"/>
      <c r="VIZ70" s="113"/>
      <c r="VJA70" s="116"/>
      <c r="VJB70" s="49"/>
      <c r="VJC70" s="46"/>
      <c r="VJD70" s="49"/>
      <c r="VJE70" s="50"/>
      <c r="VJG70" s="113"/>
      <c r="VJH70" s="113"/>
      <c r="VJI70" s="114"/>
      <c r="VJK70" s="115"/>
      <c r="VJL70" s="115"/>
      <c r="VJM70" s="46"/>
      <c r="VJN70" s="46"/>
      <c r="VJO70" s="46"/>
      <c r="VJP70" s="113"/>
      <c r="VJQ70" s="116"/>
      <c r="VJR70" s="49"/>
      <c r="VJS70" s="46"/>
      <c r="VJT70" s="49"/>
      <c r="VJU70" s="50"/>
      <c r="VJW70" s="113"/>
      <c r="VJX70" s="113"/>
      <c r="VJY70" s="114"/>
      <c r="VKA70" s="115"/>
      <c r="VKB70" s="115"/>
      <c r="VKC70" s="46"/>
      <c r="VKD70" s="46"/>
      <c r="VKE70" s="46"/>
      <c r="VKF70" s="113"/>
      <c r="VKG70" s="116"/>
      <c r="VKH70" s="49"/>
      <c r="VKI70" s="46"/>
      <c r="VKJ70" s="49"/>
      <c r="VKK70" s="50"/>
      <c r="VKM70" s="113"/>
      <c r="VKN70" s="113"/>
      <c r="VKO70" s="114"/>
      <c r="VKQ70" s="115"/>
      <c r="VKR70" s="115"/>
      <c r="VKS70" s="46"/>
      <c r="VKT70" s="46"/>
      <c r="VKU70" s="46"/>
      <c r="VKV70" s="113"/>
      <c r="VKW70" s="116"/>
      <c r="VKX70" s="49"/>
      <c r="VKY70" s="46"/>
      <c r="VKZ70" s="49"/>
      <c r="VLA70" s="50"/>
      <c r="VLC70" s="113"/>
      <c r="VLD70" s="113"/>
      <c r="VLE70" s="114"/>
      <c r="VLG70" s="115"/>
      <c r="VLH70" s="115"/>
      <c r="VLI70" s="46"/>
      <c r="VLJ70" s="46"/>
      <c r="VLK70" s="46"/>
      <c r="VLL70" s="113"/>
      <c r="VLM70" s="116"/>
      <c r="VLN70" s="49"/>
      <c r="VLO70" s="46"/>
      <c r="VLP70" s="49"/>
      <c r="VLQ70" s="50"/>
      <c r="VLS70" s="113"/>
      <c r="VLT70" s="113"/>
      <c r="VLU70" s="114"/>
      <c r="VLW70" s="115"/>
      <c r="VLX70" s="115"/>
      <c r="VLY70" s="46"/>
      <c r="VLZ70" s="46"/>
      <c r="VMA70" s="46"/>
      <c r="VMB70" s="113"/>
      <c r="VMC70" s="116"/>
      <c r="VMD70" s="49"/>
      <c r="VME70" s="46"/>
      <c r="VMF70" s="49"/>
      <c r="VMG70" s="50"/>
      <c r="VMI70" s="113"/>
      <c r="VMJ70" s="113"/>
      <c r="VMK70" s="114"/>
      <c r="VMM70" s="115"/>
      <c r="VMN70" s="115"/>
      <c r="VMO70" s="46"/>
      <c r="VMP70" s="46"/>
      <c r="VMQ70" s="46"/>
      <c r="VMR70" s="113"/>
      <c r="VMS70" s="116"/>
      <c r="VMT70" s="49"/>
      <c r="VMU70" s="46"/>
      <c r="VMV70" s="49"/>
      <c r="VMW70" s="50"/>
      <c r="VMY70" s="113"/>
      <c r="VMZ70" s="113"/>
      <c r="VNA70" s="114"/>
      <c r="VNC70" s="115"/>
      <c r="VND70" s="115"/>
      <c r="VNE70" s="46"/>
      <c r="VNF70" s="46"/>
      <c r="VNG70" s="46"/>
      <c r="VNH70" s="113"/>
      <c r="VNI70" s="116"/>
      <c r="VNJ70" s="49"/>
      <c r="VNK70" s="46"/>
      <c r="VNL70" s="49"/>
      <c r="VNM70" s="50"/>
      <c r="VNO70" s="113"/>
      <c r="VNP70" s="113"/>
      <c r="VNQ70" s="114"/>
      <c r="VNS70" s="115"/>
      <c r="VNT70" s="115"/>
      <c r="VNU70" s="46"/>
      <c r="VNV70" s="46"/>
      <c r="VNW70" s="46"/>
      <c r="VNX70" s="113"/>
      <c r="VNY70" s="116"/>
      <c r="VNZ70" s="49"/>
      <c r="VOA70" s="46"/>
      <c r="VOB70" s="49"/>
      <c r="VOC70" s="50"/>
      <c r="VOE70" s="113"/>
      <c r="VOF70" s="113"/>
      <c r="VOG70" s="114"/>
      <c r="VOI70" s="115"/>
      <c r="VOJ70" s="115"/>
      <c r="VOK70" s="46"/>
      <c r="VOL70" s="46"/>
      <c r="VOM70" s="46"/>
      <c r="VON70" s="113"/>
      <c r="VOO70" s="116"/>
      <c r="VOP70" s="49"/>
      <c r="VOQ70" s="46"/>
      <c r="VOR70" s="49"/>
      <c r="VOS70" s="50"/>
      <c r="VOU70" s="113"/>
      <c r="VOV70" s="113"/>
      <c r="VOW70" s="114"/>
      <c r="VOY70" s="115"/>
      <c r="VOZ70" s="115"/>
      <c r="VPA70" s="46"/>
      <c r="VPB70" s="46"/>
      <c r="VPC70" s="46"/>
      <c r="VPD70" s="113"/>
      <c r="VPE70" s="116"/>
      <c r="VPF70" s="49"/>
      <c r="VPG70" s="46"/>
      <c r="VPH70" s="49"/>
      <c r="VPI70" s="50"/>
      <c r="VPK70" s="113"/>
      <c r="VPL70" s="113"/>
      <c r="VPM70" s="114"/>
      <c r="VPO70" s="115"/>
      <c r="VPP70" s="115"/>
      <c r="VPQ70" s="46"/>
      <c r="VPR70" s="46"/>
      <c r="VPS70" s="46"/>
      <c r="VPT70" s="113"/>
      <c r="VPU70" s="116"/>
      <c r="VPV70" s="49"/>
      <c r="VPW70" s="46"/>
      <c r="VPX70" s="49"/>
      <c r="VPY70" s="50"/>
      <c r="VQA70" s="113"/>
      <c r="VQB70" s="113"/>
      <c r="VQC70" s="114"/>
      <c r="VQE70" s="115"/>
      <c r="VQF70" s="115"/>
      <c r="VQG70" s="46"/>
      <c r="VQH70" s="46"/>
      <c r="VQI70" s="46"/>
      <c r="VQJ70" s="113"/>
      <c r="VQK70" s="116"/>
      <c r="VQL70" s="49"/>
      <c r="VQM70" s="46"/>
      <c r="VQN70" s="49"/>
      <c r="VQO70" s="50"/>
      <c r="VQQ70" s="113"/>
      <c r="VQR70" s="113"/>
      <c r="VQS70" s="114"/>
      <c r="VQU70" s="115"/>
      <c r="VQV70" s="115"/>
      <c r="VQW70" s="46"/>
      <c r="VQX70" s="46"/>
      <c r="VQY70" s="46"/>
      <c r="VQZ70" s="113"/>
      <c r="VRA70" s="116"/>
      <c r="VRB70" s="49"/>
      <c r="VRC70" s="46"/>
      <c r="VRD70" s="49"/>
      <c r="VRE70" s="50"/>
      <c r="VRG70" s="113"/>
      <c r="VRH70" s="113"/>
      <c r="VRI70" s="114"/>
      <c r="VRK70" s="115"/>
      <c r="VRL70" s="115"/>
      <c r="VRM70" s="46"/>
      <c r="VRN70" s="46"/>
      <c r="VRO70" s="46"/>
      <c r="VRP70" s="113"/>
      <c r="VRQ70" s="116"/>
      <c r="VRR70" s="49"/>
      <c r="VRS70" s="46"/>
      <c r="VRT70" s="49"/>
      <c r="VRU70" s="50"/>
      <c r="VRW70" s="113"/>
      <c r="VRX70" s="113"/>
      <c r="VRY70" s="114"/>
      <c r="VSA70" s="115"/>
      <c r="VSB70" s="115"/>
      <c r="VSC70" s="46"/>
      <c r="VSD70" s="46"/>
      <c r="VSE70" s="46"/>
      <c r="VSF70" s="113"/>
      <c r="VSG70" s="116"/>
      <c r="VSH70" s="49"/>
      <c r="VSI70" s="46"/>
      <c r="VSJ70" s="49"/>
      <c r="VSK70" s="50"/>
      <c r="VSM70" s="113"/>
      <c r="VSN70" s="113"/>
      <c r="VSO70" s="114"/>
      <c r="VSQ70" s="115"/>
      <c r="VSR70" s="115"/>
      <c r="VSS70" s="46"/>
      <c r="VST70" s="46"/>
      <c r="VSU70" s="46"/>
      <c r="VSV70" s="113"/>
      <c r="VSW70" s="116"/>
      <c r="VSX70" s="49"/>
      <c r="VSY70" s="46"/>
      <c r="VSZ70" s="49"/>
      <c r="VTA70" s="50"/>
      <c r="VTC70" s="113"/>
      <c r="VTD70" s="113"/>
      <c r="VTE70" s="114"/>
      <c r="VTG70" s="115"/>
      <c r="VTH70" s="115"/>
      <c r="VTI70" s="46"/>
      <c r="VTJ70" s="46"/>
      <c r="VTK70" s="46"/>
      <c r="VTL70" s="113"/>
      <c r="VTM70" s="116"/>
      <c r="VTN70" s="49"/>
      <c r="VTO70" s="46"/>
      <c r="VTP70" s="49"/>
      <c r="VTQ70" s="50"/>
      <c r="VTS70" s="113"/>
      <c r="VTT70" s="113"/>
      <c r="VTU70" s="114"/>
      <c r="VTW70" s="115"/>
      <c r="VTX70" s="115"/>
      <c r="VTY70" s="46"/>
      <c r="VTZ70" s="46"/>
      <c r="VUA70" s="46"/>
      <c r="VUB70" s="113"/>
      <c r="VUC70" s="116"/>
      <c r="VUD70" s="49"/>
      <c r="VUE70" s="46"/>
      <c r="VUF70" s="49"/>
      <c r="VUG70" s="50"/>
      <c r="VUI70" s="113"/>
      <c r="VUJ70" s="113"/>
      <c r="VUK70" s="114"/>
      <c r="VUM70" s="115"/>
      <c r="VUN70" s="115"/>
      <c r="VUO70" s="46"/>
      <c r="VUP70" s="46"/>
      <c r="VUQ70" s="46"/>
      <c r="VUR70" s="113"/>
      <c r="VUS70" s="116"/>
      <c r="VUT70" s="49"/>
      <c r="VUU70" s="46"/>
      <c r="VUV70" s="49"/>
      <c r="VUW70" s="50"/>
      <c r="VUY70" s="113"/>
      <c r="VUZ70" s="113"/>
      <c r="VVA70" s="114"/>
      <c r="VVC70" s="115"/>
      <c r="VVD70" s="115"/>
      <c r="VVE70" s="46"/>
      <c r="VVF70" s="46"/>
      <c r="VVG70" s="46"/>
      <c r="VVH70" s="113"/>
      <c r="VVI70" s="116"/>
      <c r="VVJ70" s="49"/>
      <c r="VVK70" s="46"/>
      <c r="VVL70" s="49"/>
      <c r="VVM70" s="50"/>
      <c r="VVO70" s="113"/>
      <c r="VVP70" s="113"/>
      <c r="VVQ70" s="114"/>
      <c r="VVS70" s="115"/>
      <c r="VVT70" s="115"/>
      <c r="VVU70" s="46"/>
      <c r="VVV70" s="46"/>
      <c r="VVW70" s="46"/>
      <c r="VVX70" s="113"/>
      <c r="VVY70" s="116"/>
      <c r="VVZ70" s="49"/>
      <c r="VWA70" s="46"/>
      <c r="VWB70" s="49"/>
      <c r="VWC70" s="50"/>
      <c r="VWE70" s="113"/>
      <c r="VWF70" s="113"/>
      <c r="VWG70" s="114"/>
      <c r="VWI70" s="115"/>
      <c r="VWJ70" s="115"/>
      <c r="VWK70" s="46"/>
      <c r="VWL70" s="46"/>
      <c r="VWM70" s="46"/>
      <c r="VWN70" s="113"/>
      <c r="VWO70" s="116"/>
      <c r="VWP70" s="49"/>
      <c r="VWQ70" s="46"/>
      <c r="VWR70" s="49"/>
      <c r="VWS70" s="50"/>
      <c r="VWU70" s="113"/>
      <c r="VWV70" s="113"/>
      <c r="VWW70" s="114"/>
      <c r="VWY70" s="115"/>
      <c r="VWZ70" s="115"/>
      <c r="VXA70" s="46"/>
      <c r="VXB70" s="46"/>
      <c r="VXC70" s="46"/>
      <c r="VXD70" s="113"/>
      <c r="VXE70" s="116"/>
      <c r="VXF70" s="49"/>
      <c r="VXG70" s="46"/>
      <c r="VXH70" s="49"/>
      <c r="VXI70" s="50"/>
      <c r="VXK70" s="113"/>
      <c r="VXL70" s="113"/>
      <c r="VXM70" s="114"/>
      <c r="VXO70" s="115"/>
      <c r="VXP70" s="115"/>
      <c r="VXQ70" s="46"/>
      <c r="VXR70" s="46"/>
      <c r="VXS70" s="46"/>
      <c r="VXT70" s="113"/>
      <c r="VXU70" s="116"/>
      <c r="VXV70" s="49"/>
      <c r="VXW70" s="46"/>
      <c r="VXX70" s="49"/>
      <c r="VXY70" s="50"/>
      <c r="VYA70" s="113"/>
      <c r="VYB70" s="113"/>
      <c r="VYC70" s="114"/>
      <c r="VYE70" s="115"/>
      <c r="VYF70" s="115"/>
      <c r="VYG70" s="46"/>
      <c r="VYH70" s="46"/>
      <c r="VYI70" s="46"/>
      <c r="VYJ70" s="113"/>
      <c r="VYK70" s="116"/>
      <c r="VYL70" s="49"/>
      <c r="VYM70" s="46"/>
      <c r="VYN70" s="49"/>
      <c r="VYO70" s="50"/>
      <c r="VYQ70" s="113"/>
      <c r="VYR70" s="113"/>
      <c r="VYS70" s="114"/>
      <c r="VYU70" s="115"/>
      <c r="VYV70" s="115"/>
      <c r="VYW70" s="46"/>
      <c r="VYX70" s="46"/>
      <c r="VYY70" s="46"/>
      <c r="VYZ70" s="113"/>
      <c r="VZA70" s="116"/>
      <c r="VZB70" s="49"/>
      <c r="VZC70" s="46"/>
      <c r="VZD70" s="49"/>
      <c r="VZE70" s="50"/>
      <c r="VZG70" s="113"/>
      <c r="VZH70" s="113"/>
      <c r="VZI70" s="114"/>
      <c r="VZK70" s="115"/>
      <c r="VZL70" s="115"/>
      <c r="VZM70" s="46"/>
      <c r="VZN70" s="46"/>
      <c r="VZO70" s="46"/>
      <c r="VZP70" s="113"/>
      <c r="VZQ70" s="116"/>
      <c r="VZR70" s="49"/>
      <c r="VZS70" s="46"/>
      <c r="VZT70" s="49"/>
      <c r="VZU70" s="50"/>
      <c r="VZW70" s="113"/>
      <c r="VZX70" s="113"/>
      <c r="VZY70" s="114"/>
      <c r="WAA70" s="115"/>
      <c r="WAB70" s="115"/>
      <c r="WAC70" s="46"/>
      <c r="WAD70" s="46"/>
      <c r="WAE70" s="46"/>
      <c r="WAF70" s="113"/>
      <c r="WAG70" s="116"/>
      <c r="WAH70" s="49"/>
      <c r="WAI70" s="46"/>
      <c r="WAJ70" s="49"/>
      <c r="WAK70" s="50"/>
      <c r="WAM70" s="113"/>
      <c r="WAN70" s="113"/>
      <c r="WAO70" s="114"/>
      <c r="WAQ70" s="115"/>
      <c r="WAR70" s="115"/>
      <c r="WAS70" s="46"/>
      <c r="WAT70" s="46"/>
      <c r="WAU70" s="46"/>
      <c r="WAV70" s="113"/>
      <c r="WAW70" s="116"/>
      <c r="WAX70" s="49"/>
      <c r="WAY70" s="46"/>
      <c r="WAZ70" s="49"/>
      <c r="WBA70" s="50"/>
      <c r="WBC70" s="113"/>
      <c r="WBD70" s="113"/>
      <c r="WBE70" s="114"/>
      <c r="WBG70" s="115"/>
      <c r="WBH70" s="115"/>
      <c r="WBI70" s="46"/>
      <c r="WBJ70" s="46"/>
      <c r="WBK70" s="46"/>
      <c r="WBL70" s="113"/>
      <c r="WBM70" s="116"/>
      <c r="WBN70" s="49"/>
      <c r="WBO70" s="46"/>
      <c r="WBP70" s="49"/>
      <c r="WBQ70" s="50"/>
      <c r="WBS70" s="113"/>
      <c r="WBT70" s="113"/>
      <c r="WBU70" s="114"/>
      <c r="WBW70" s="115"/>
      <c r="WBX70" s="115"/>
      <c r="WBY70" s="46"/>
      <c r="WBZ70" s="46"/>
      <c r="WCA70" s="46"/>
      <c r="WCB70" s="113"/>
      <c r="WCC70" s="116"/>
      <c r="WCD70" s="49"/>
      <c r="WCE70" s="46"/>
      <c r="WCF70" s="49"/>
      <c r="WCG70" s="50"/>
      <c r="WCI70" s="113"/>
      <c r="WCJ70" s="113"/>
      <c r="WCK70" s="114"/>
      <c r="WCM70" s="115"/>
      <c r="WCN70" s="115"/>
      <c r="WCO70" s="46"/>
      <c r="WCP70" s="46"/>
      <c r="WCQ70" s="46"/>
      <c r="WCR70" s="113"/>
      <c r="WCS70" s="116"/>
      <c r="WCT70" s="49"/>
      <c r="WCU70" s="46"/>
      <c r="WCV70" s="49"/>
      <c r="WCW70" s="50"/>
      <c r="WCY70" s="113"/>
      <c r="WCZ70" s="113"/>
      <c r="WDA70" s="114"/>
      <c r="WDC70" s="115"/>
      <c r="WDD70" s="115"/>
      <c r="WDE70" s="46"/>
      <c r="WDF70" s="46"/>
      <c r="WDG70" s="46"/>
      <c r="WDH70" s="113"/>
      <c r="WDI70" s="116"/>
      <c r="WDJ70" s="49"/>
      <c r="WDK70" s="46"/>
      <c r="WDL70" s="49"/>
      <c r="WDM70" s="50"/>
      <c r="WDO70" s="113"/>
      <c r="WDP70" s="113"/>
      <c r="WDQ70" s="114"/>
      <c r="WDS70" s="115"/>
      <c r="WDT70" s="115"/>
      <c r="WDU70" s="46"/>
      <c r="WDV70" s="46"/>
      <c r="WDW70" s="46"/>
      <c r="WDX70" s="113"/>
      <c r="WDY70" s="116"/>
      <c r="WDZ70" s="49"/>
      <c r="WEA70" s="46"/>
      <c r="WEB70" s="49"/>
      <c r="WEC70" s="50"/>
      <c r="WEE70" s="113"/>
      <c r="WEF70" s="113"/>
      <c r="WEG70" s="114"/>
      <c r="WEI70" s="115"/>
      <c r="WEJ70" s="115"/>
      <c r="WEK70" s="46"/>
      <c r="WEL70" s="46"/>
      <c r="WEM70" s="46"/>
      <c r="WEN70" s="113"/>
      <c r="WEO70" s="116"/>
      <c r="WEP70" s="49"/>
      <c r="WEQ70" s="46"/>
      <c r="WER70" s="49"/>
      <c r="WES70" s="50"/>
      <c r="WEU70" s="113"/>
      <c r="WEV70" s="113"/>
      <c r="WEW70" s="114"/>
      <c r="WEY70" s="115"/>
      <c r="WEZ70" s="115"/>
      <c r="WFA70" s="46"/>
      <c r="WFB70" s="46"/>
      <c r="WFC70" s="46"/>
      <c r="WFD70" s="113"/>
      <c r="WFE70" s="116"/>
      <c r="WFF70" s="49"/>
      <c r="WFG70" s="46"/>
      <c r="WFH70" s="49"/>
      <c r="WFI70" s="50"/>
      <c r="WFK70" s="113"/>
      <c r="WFL70" s="113"/>
      <c r="WFM70" s="114"/>
      <c r="WFO70" s="115"/>
      <c r="WFP70" s="115"/>
      <c r="WFQ70" s="46"/>
      <c r="WFR70" s="46"/>
      <c r="WFS70" s="46"/>
      <c r="WFT70" s="113"/>
      <c r="WFU70" s="116"/>
      <c r="WFV70" s="49"/>
      <c r="WFW70" s="46"/>
      <c r="WFX70" s="49"/>
      <c r="WFY70" s="50"/>
      <c r="WGA70" s="113"/>
      <c r="WGB70" s="113"/>
      <c r="WGC70" s="114"/>
      <c r="WGE70" s="115"/>
      <c r="WGF70" s="115"/>
      <c r="WGG70" s="46"/>
      <c r="WGH70" s="46"/>
      <c r="WGI70" s="46"/>
      <c r="WGJ70" s="113"/>
      <c r="WGK70" s="116"/>
      <c r="WGL70" s="49"/>
      <c r="WGM70" s="46"/>
      <c r="WGN70" s="49"/>
      <c r="WGO70" s="50"/>
      <c r="WGQ70" s="113"/>
      <c r="WGR70" s="113"/>
      <c r="WGS70" s="114"/>
      <c r="WGU70" s="115"/>
      <c r="WGV70" s="115"/>
      <c r="WGW70" s="46"/>
      <c r="WGX70" s="46"/>
      <c r="WGY70" s="46"/>
      <c r="WGZ70" s="113"/>
      <c r="WHA70" s="116"/>
      <c r="WHB70" s="49"/>
      <c r="WHC70" s="46"/>
      <c r="WHD70" s="49"/>
      <c r="WHE70" s="50"/>
      <c r="WHG70" s="113"/>
      <c r="WHH70" s="113"/>
      <c r="WHI70" s="114"/>
      <c r="WHK70" s="115"/>
      <c r="WHL70" s="115"/>
      <c r="WHM70" s="46"/>
      <c r="WHN70" s="46"/>
      <c r="WHO70" s="46"/>
      <c r="WHP70" s="113"/>
      <c r="WHQ70" s="116"/>
      <c r="WHR70" s="49"/>
      <c r="WHS70" s="46"/>
      <c r="WHT70" s="49"/>
      <c r="WHU70" s="50"/>
      <c r="WHW70" s="113"/>
      <c r="WHX70" s="113"/>
      <c r="WHY70" s="114"/>
      <c r="WIA70" s="115"/>
      <c r="WIB70" s="115"/>
      <c r="WIC70" s="46"/>
      <c r="WID70" s="46"/>
      <c r="WIE70" s="46"/>
      <c r="WIF70" s="113"/>
      <c r="WIG70" s="116"/>
      <c r="WIH70" s="49"/>
      <c r="WII70" s="46"/>
      <c r="WIJ70" s="49"/>
      <c r="WIK70" s="50"/>
      <c r="WIM70" s="113"/>
      <c r="WIN70" s="113"/>
      <c r="WIO70" s="114"/>
      <c r="WIQ70" s="115"/>
      <c r="WIR70" s="115"/>
      <c r="WIS70" s="46"/>
      <c r="WIT70" s="46"/>
      <c r="WIU70" s="46"/>
      <c r="WIV70" s="113"/>
      <c r="WIW70" s="116"/>
      <c r="WIX70" s="49"/>
      <c r="WIY70" s="46"/>
      <c r="WIZ70" s="49"/>
      <c r="WJA70" s="50"/>
      <c r="WJC70" s="113"/>
      <c r="WJD70" s="113"/>
      <c r="WJE70" s="114"/>
      <c r="WJG70" s="115"/>
      <c r="WJH70" s="115"/>
      <c r="WJI70" s="46"/>
      <c r="WJJ70" s="46"/>
      <c r="WJK70" s="46"/>
      <c r="WJL70" s="113"/>
      <c r="WJM70" s="116"/>
      <c r="WJN70" s="49"/>
      <c r="WJO70" s="46"/>
      <c r="WJP70" s="49"/>
      <c r="WJQ70" s="50"/>
      <c r="WJS70" s="113"/>
      <c r="WJT70" s="113"/>
      <c r="WJU70" s="114"/>
      <c r="WJW70" s="115"/>
      <c r="WJX70" s="115"/>
      <c r="WJY70" s="46"/>
      <c r="WJZ70" s="46"/>
      <c r="WKA70" s="46"/>
      <c r="WKB70" s="113"/>
      <c r="WKC70" s="116"/>
      <c r="WKD70" s="49"/>
      <c r="WKE70" s="46"/>
      <c r="WKF70" s="49"/>
      <c r="WKG70" s="50"/>
      <c r="WKI70" s="113"/>
      <c r="WKJ70" s="113"/>
      <c r="WKK70" s="114"/>
      <c r="WKM70" s="115"/>
      <c r="WKN70" s="115"/>
      <c r="WKO70" s="46"/>
      <c r="WKP70" s="46"/>
      <c r="WKQ70" s="46"/>
      <c r="WKR70" s="113"/>
      <c r="WKS70" s="116"/>
      <c r="WKT70" s="49"/>
      <c r="WKU70" s="46"/>
      <c r="WKV70" s="49"/>
      <c r="WKW70" s="50"/>
      <c r="WKY70" s="113"/>
      <c r="WKZ70" s="113"/>
      <c r="WLA70" s="114"/>
      <c r="WLC70" s="115"/>
      <c r="WLD70" s="115"/>
      <c r="WLE70" s="46"/>
      <c r="WLF70" s="46"/>
      <c r="WLG70" s="46"/>
      <c r="WLH70" s="113"/>
      <c r="WLI70" s="116"/>
      <c r="WLJ70" s="49"/>
      <c r="WLK70" s="46"/>
      <c r="WLL70" s="49"/>
      <c r="WLM70" s="50"/>
      <c r="WLO70" s="113"/>
      <c r="WLP70" s="113"/>
      <c r="WLQ70" s="114"/>
      <c r="WLS70" s="115"/>
      <c r="WLT70" s="115"/>
      <c r="WLU70" s="46"/>
      <c r="WLV70" s="46"/>
      <c r="WLW70" s="46"/>
      <c r="WLX70" s="113"/>
      <c r="WLY70" s="116"/>
      <c r="WLZ70" s="49"/>
      <c r="WMA70" s="46"/>
      <c r="WMB70" s="49"/>
      <c r="WMC70" s="50"/>
      <c r="WME70" s="113"/>
      <c r="WMF70" s="113"/>
      <c r="WMG70" s="114"/>
      <c r="WMI70" s="115"/>
      <c r="WMJ70" s="115"/>
      <c r="WMK70" s="46"/>
      <c r="WML70" s="46"/>
      <c r="WMM70" s="46"/>
      <c r="WMN70" s="113"/>
      <c r="WMO70" s="116"/>
      <c r="WMP70" s="49"/>
      <c r="WMQ70" s="46"/>
      <c r="WMR70" s="49"/>
      <c r="WMS70" s="50"/>
      <c r="WMU70" s="113"/>
      <c r="WMV70" s="113"/>
      <c r="WMW70" s="114"/>
      <c r="WMY70" s="115"/>
      <c r="WMZ70" s="115"/>
      <c r="WNA70" s="46"/>
      <c r="WNB70" s="46"/>
      <c r="WNC70" s="46"/>
      <c r="WND70" s="113"/>
      <c r="WNE70" s="116"/>
      <c r="WNF70" s="49"/>
      <c r="WNG70" s="46"/>
      <c r="WNH70" s="49"/>
      <c r="WNI70" s="50"/>
      <c r="WNK70" s="113"/>
      <c r="WNL70" s="113"/>
      <c r="WNM70" s="114"/>
      <c r="WNO70" s="115"/>
      <c r="WNP70" s="115"/>
      <c r="WNQ70" s="46"/>
      <c r="WNR70" s="46"/>
      <c r="WNS70" s="46"/>
      <c r="WNT70" s="113"/>
      <c r="WNU70" s="116"/>
      <c r="WNV70" s="49"/>
      <c r="WNW70" s="46"/>
      <c r="WNX70" s="49"/>
      <c r="WNY70" s="50"/>
      <c r="WOA70" s="113"/>
      <c r="WOB70" s="113"/>
      <c r="WOC70" s="114"/>
      <c r="WOE70" s="115"/>
      <c r="WOF70" s="115"/>
      <c r="WOG70" s="46"/>
      <c r="WOH70" s="46"/>
      <c r="WOI70" s="46"/>
      <c r="WOJ70" s="113"/>
      <c r="WOK70" s="116"/>
      <c r="WOL70" s="49"/>
      <c r="WOM70" s="46"/>
      <c r="WON70" s="49"/>
      <c r="WOO70" s="50"/>
      <c r="WOQ70" s="113"/>
      <c r="WOR70" s="113"/>
      <c r="WOS70" s="114"/>
      <c r="WOU70" s="115"/>
      <c r="WOV70" s="115"/>
      <c r="WOW70" s="46"/>
      <c r="WOX70" s="46"/>
      <c r="WOY70" s="46"/>
      <c r="WOZ70" s="113"/>
      <c r="WPA70" s="116"/>
      <c r="WPB70" s="49"/>
      <c r="WPC70" s="46"/>
      <c r="WPD70" s="49"/>
      <c r="WPE70" s="50"/>
      <c r="WPG70" s="113"/>
      <c r="WPH70" s="113"/>
      <c r="WPI70" s="114"/>
      <c r="WPK70" s="115"/>
      <c r="WPL70" s="115"/>
      <c r="WPM70" s="46"/>
      <c r="WPN70" s="46"/>
      <c r="WPO70" s="46"/>
      <c r="WPP70" s="113"/>
      <c r="WPQ70" s="116"/>
      <c r="WPR70" s="49"/>
      <c r="WPS70" s="46"/>
      <c r="WPT70" s="49"/>
      <c r="WPU70" s="50"/>
      <c r="WPW70" s="113"/>
      <c r="WPX70" s="113"/>
      <c r="WPY70" s="114"/>
      <c r="WQA70" s="115"/>
      <c r="WQB70" s="115"/>
      <c r="WQC70" s="46"/>
      <c r="WQD70" s="46"/>
      <c r="WQE70" s="46"/>
      <c r="WQF70" s="113"/>
      <c r="WQG70" s="116"/>
      <c r="WQH70" s="49"/>
      <c r="WQI70" s="46"/>
      <c r="WQJ70" s="49"/>
      <c r="WQK70" s="50"/>
      <c r="WQM70" s="113"/>
      <c r="WQN70" s="113"/>
      <c r="WQO70" s="114"/>
      <c r="WQQ70" s="115"/>
      <c r="WQR70" s="115"/>
      <c r="WQS70" s="46"/>
      <c r="WQT70" s="46"/>
      <c r="WQU70" s="46"/>
      <c r="WQV70" s="113"/>
      <c r="WQW70" s="116"/>
      <c r="WQX70" s="49"/>
      <c r="WQY70" s="46"/>
      <c r="WQZ70" s="49"/>
      <c r="WRA70" s="50"/>
      <c r="WRC70" s="113"/>
      <c r="WRD70" s="113"/>
      <c r="WRE70" s="114"/>
      <c r="WRG70" s="115"/>
      <c r="WRH70" s="115"/>
      <c r="WRI70" s="46"/>
      <c r="WRJ70" s="46"/>
      <c r="WRK70" s="46"/>
      <c r="WRL70" s="113"/>
      <c r="WRM70" s="116"/>
      <c r="WRN70" s="49"/>
      <c r="WRO70" s="46"/>
      <c r="WRP70" s="49"/>
      <c r="WRQ70" s="50"/>
      <c r="WRS70" s="113"/>
      <c r="WRT70" s="113"/>
      <c r="WRU70" s="114"/>
      <c r="WRW70" s="115"/>
      <c r="WRX70" s="115"/>
      <c r="WRY70" s="46"/>
      <c r="WRZ70" s="46"/>
      <c r="WSA70" s="46"/>
      <c r="WSB70" s="113"/>
      <c r="WSC70" s="116"/>
      <c r="WSD70" s="49"/>
      <c r="WSE70" s="46"/>
      <c r="WSF70" s="49"/>
      <c r="WSG70" s="50"/>
      <c r="WSI70" s="113"/>
      <c r="WSJ70" s="113"/>
      <c r="WSK70" s="114"/>
      <c r="WSM70" s="115"/>
      <c r="WSN70" s="115"/>
      <c r="WSO70" s="46"/>
      <c r="WSP70" s="46"/>
      <c r="WSQ70" s="46"/>
      <c r="WSR70" s="113"/>
      <c r="WSS70" s="116"/>
      <c r="WST70" s="49"/>
      <c r="WSU70" s="46"/>
      <c r="WSV70" s="49"/>
      <c r="WSW70" s="50"/>
      <c r="WSY70" s="113"/>
      <c r="WSZ70" s="113"/>
      <c r="WTA70" s="114"/>
      <c r="WTC70" s="115"/>
      <c r="WTD70" s="115"/>
      <c r="WTE70" s="46"/>
      <c r="WTF70" s="46"/>
      <c r="WTG70" s="46"/>
      <c r="WTH70" s="113"/>
      <c r="WTI70" s="116"/>
      <c r="WTJ70" s="49"/>
      <c r="WTK70" s="46"/>
      <c r="WTL70" s="49"/>
      <c r="WTM70" s="50"/>
      <c r="WTO70" s="113"/>
      <c r="WTP70" s="113"/>
      <c r="WTQ70" s="114"/>
      <c r="WTS70" s="115"/>
      <c r="WTT70" s="115"/>
      <c r="WTU70" s="46"/>
      <c r="WTV70" s="46"/>
      <c r="WTW70" s="46"/>
      <c r="WTX70" s="113"/>
      <c r="WTY70" s="116"/>
      <c r="WTZ70" s="49"/>
      <c r="WUA70" s="46"/>
      <c r="WUB70" s="49"/>
      <c r="WUC70" s="50"/>
      <c r="WUE70" s="113"/>
      <c r="WUF70" s="113"/>
      <c r="WUG70" s="114"/>
      <c r="WUI70" s="115"/>
      <c r="WUJ70" s="115"/>
      <c r="WUK70" s="46"/>
      <c r="WUL70" s="46"/>
      <c r="WUM70" s="46"/>
      <c r="WUN70" s="113"/>
      <c r="WUO70" s="116"/>
      <c r="WUP70" s="49"/>
      <c r="WUQ70" s="46"/>
      <c r="WUR70" s="49"/>
      <c r="WUS70" s="50"/>
      <c r="WUU70" s="113"/>
      <c r="WUV70" s="113"/>
      <c r="WUW70" s="114"/>
      <c r="WUY70" s="115"/>
      <c r="WUZ70" s="115"/>
      <c r="WVA70" s="46"/>
      <c r="WVB70" s="46"/>
      <c r="WVC70" s="46"/>
      <c r="WVD70" s="113"/>
      <c r="WVE70" s="116"/>
      <c r="WVF70" s="49"/>
      <c r="WVG70" s="46"/>
      <c r="WVH70" s="49"/>
      <c r="WVI70" s="50"/>
      <c r="WVK70" s="113"/>
      <c r="WVL70" s="113"/>
      <c r="WVM70" s="114"/>
      <c r="WVO70" s="115"/>
      <c r="WVP70" s="115"/>
      <c r="WVQ70" s="46"/>
      <c r="WVR70" s="46"/>
      <c r="WVS70" s="46"/>
      <c r="WVT70" s="113"/>
      <c r="WVU70" s="116"/>
      <c r="WVV70" s="49"/>
      <c r="WVW70" s="46"/>
      <c r="WVX70" s="49"/>
      <c r="WVY70" s="50"/>
      <c r="WWA70" s="113"/>
      <c r="WWB70" s="113"/>
      <c r="WWC70" s="114"/>
      <c r="WWE70" s="115"/>
      <c r="WWF70" s="115"/>
      <c r="WWG70" s="46"/>
      <c r="WWH70" s="46"/>
      <c r="WWI70" s="46"/>
      <c r="WWJ70" s="113"/>
      <c r="WWK70" s="116"/>
      <c r="WWL70" s="49"/>
      <c r="WWM70" s="46"/>
      <c r="WWN70" s="49"/>
      <c r="WWO70" s="50"/>
      <c r="WWQ70" s="113"/>
      <c r="WWR70" s="113"/>
      <c r="WWS70" s="114"/>
      <c r="WWU70" s="115"/>
      <c r="WWV70" s="115"/>
      <c r="WWW70" s="46"/>
      <c r="WWX70" s="46"/>
      <c r="WWY70" s="46"/>
      <c r="WWZ70" s="113"/>
      <c r="WXA70" s="116"/>
      <c r="WXB70" s="49"/>
      <c r="WXC70" s="46"/>
      <c r="WXD70" s="49"/>
      <c r="WXE70" s="50"/>
      <c r="WXG70" s="113"/>
      <c r="WXH70" s="113"/>
      <c r="WXI70" s="114"/>
      <c r="WXK70" s="115"/>
      <c r="WXL70" s="115"/>
      <c r="WXM70" s="46"/>
      <c r="WXN70" s="46"/>
      <c r="WXO70" s="46"/>
      <c r="WXP70" s="113"/>
      <c r="WXQ70" s="116"/>
      <c r="WXR70" s="49"/>
      <c r="WXS70" s="46"/>
      <c r="WXT70" s="49"/>
      <c r="WXU70" s="50"/>
      <c r="WXW70" s="113"/>
      <c r="WXX70" s="113"/>
      <c r="WXY70" s="114"/>
      <c r="WYA70" s="115"/>
      <c r="WYB70" s="115"/>
      <c r="WYC70" s="46"/>
      <c r="WYD70" s="46"/>
      <c r="WYE70" s="46"/>
      <c r="WYF70" s="113"/>
      <c r="WYG70" s="116"/>
      <c r="WYH70" s="49"/>
      <c r="WYI70" s="46"/>
      <c r="WYJ70" s="49"/>
      <c r="WYK70" s="50"/>
      <c r="WYM70" s="113"/>
      <c r="WYN70" s="113"/>
      <c r="WYO70" s="114"/>
      <c r="WYQ70" s="115"/>
      <c r="WYR70" s="115"/>
      <c r="WYS70" s="46"/>
      <c r="WYT70" s="46"/>
      <c r="WYU70" s="46"/>
      <c r="WYV70" s="113"/>
      <c r="WYW70" s="116"/>
      <c r="WYX70" s="49"/>
      <c r="WYY70" s="46"/>
      <c r="WYZ70" s="49"/>
      <c r="WZA70" s="50"/>
      <c r="WZC70" s="113"/>
      <c r="WZD70" s="113"/>
      <c r="WZE70" s="114"/>
      <c r="WZG70" s="115"/>
      <c r="WZH70" s="115"/>
      <c r="WZI70" s="46"/>
      <c r="WZJ70" s="46"/>
      <c r="WZK70" s="46"/>
      <c r="WZL70" s="113"/>
      <c r="WZM70" s="116"/>
      <c r="WZN70" s="49"/>
      <c r="WZO70" s="46"/>
      <c r="WZP70" s="49"/>
      <c r="WZQ70" s="50"/>
      <c r="WZS70" s="113"/>
      <c r="WZT70" s="113"/>
      <c r="WZU70" s="114"/>
      <c r="WZW70" s="115"/>
      <c r="WZX70" s="115"/>
      <c r="WZY70" s="46"/>
      <c r="WZZ70" s="46"/>
      <c r="XAA70" s="46"/>
      <c r="XAB70" s="113"/>
      <c r="XAC70" s="116"/>
      <c r="XAD70" s="49"/>
      <c r="XAE70" s="46"/>
      <c r="XAF70" s="49"/>
      <c r="XAG70" s="50"/>
      <c r="XAI70" s="113"/>
      <c r="XAJ70" s="113"/>
      <c r="XAK70" s="114"/>
      <c r="XAM70" s="115"/>
      <c r="XAN70" s="115"/>
      <c r="XAO70" s="46"/>
      <c r="XAP70" s="46"/>
      <c r="XAQ70" s="46"/>
      <c r="XAR70" s="113"/>
      <c r="XAS70" s="116"/>
      <c r="XAT70" s="49"/>
      <c r="XAU70" s="46"/>
      <c r="XAV70" s="49"/>
      <c r="XAW70" s="50"/>
      <c r="XAY70" s="113"/>
      <c r="XAZ70" s="113"/>
      <c r="XBA70" s="114"/>
      <c r="XBC70" s="115"/>
      <c r="XBD70" s="115"/>
      <c r="XBE70" s="46"/>
      <c r="XBF70" s="46"/>
      <c r="XBG70" s="46"/>
      <c r="XBH70" s="113"/>
      <c r="XBI70" s="116"/>
      <c r="XBJ70" s="49"/>
      <c r="XBK70" s="46"/>
      <c r="XBL70" s="49"/>
      <c r="XBM70" s="50"/>
      <c r="XBO70" s="113"/>
      <c r="XBP70" s="113"/>
      <c r="XBQ70" s="114"/>
      <c r="XBS70" s="115"/>
      <c r="XBT70" s="115"/>
      <c r="XBU70" s="46"/>
      <c r="XBV70" s="46"/>
      <c r="XBW70" s="46"/>
      <c r="XBX70" s="113"/>
      <c r="XBY70" s="116"/>
      <c r="XBZ70" s="49"/>
      <c r="XCA70" s="46"/>
      <c r="XCB70" s="49"/>
      <c r="XCC70" s="50"/>
      <c r="XCE70" s="113"/>
      <c r="XCF70" s="113"/>
      <c r="XCG70" s="114"/>
      <c r="XCI70" s="115"/>
      <c r="XCJ70" s="115"/>
      <c r="XCK70" s="46"/>
      <c r="XCL70" s="46"/>
      <c r="XCM70" s="46"/>
      <c r="XCN70" s="113"/>
      <c r="XCO70" s="116"/>
      <c r="XCP70" s="49"/>
      <c r="XCQ70" s="46"/>
      <c r="XCR70" s="49"/>
      <c r="XCS70" s="50"/>
      <c r="XCU70" s="113"/>
      <c r="XCV70" s="113"/>
      <c r="XCW70" s="114"/>
      <c r="XCY70" s="115"/>
      <c r="XCZ70" s="115"/>
      <c r="XDA70" s="46"/>
      <c r="XDB70" s="46"/>
      <c r="XDC70" s="46"/>
      <c r="XDD70" s="113"/>
      <c r="XDE70" s="116"/>
      <c r="XDF70" s="49"/>
      <c r="XDG70" s="46"/>
      <c r="XDH70" s="49"/>
      <c r="XDI70" s="50"/>
      <c r="XDK70" s="113"/>
      <c r="XDL70" s="113"/>
      <c r="XDM70" s="114"/>
      <c r="XDO70" s="115"/>
      <c r="XDP70" s="115"/>
      <c r="XDQ70" s="46"/>
      <c r="XDR70" s="46"/>
      <c r="XDS70" s="46"/>
      <c r="XDT70" s="113"/>
      <c r="XDU70" s="116"/>
      <c r="XDV70" s="49"/>
      <c r="XDW70" s="46"/>
      <c r="XDX70" s="49"/>
      <c r="XDY70" s="50"/>
      <c r="XEA70" s="113"/>
      <c r="XEB70" s="113"/>
      <c r="XEC70" s="114"/>
      <c r="XEE70" s="115"/>
      <c r="XEF70" s="115"/>
      <c r="XEG70" s="46"/>
      <c r="XEH70" s="46"/>
      <c r="XEI70" s="46"/>
      <c r="XEJ70" s="113"/>
      <c r="XEK70" s="116"/>
      <c r="XEL70" s="49"/>
      <c r="XEM70" s="46"/>
      <c r="XEN70" s="49"/>
      <c r="XEO70" s="50"/>
      <c r="XEQ70" s="113"/>
      <c r="XER70" s="113"/>
      <c r="XES70" s="114"/>
      <c r="XEU70" s="115"/>
      <c r="XEV70" s="115"/>
      <c r="XEW70" s="46"/>
      <c r="XEX70" s="46"/>
      <c r="XEY70" s="46"/>
      <c r="XEZ70" s="113"/>
      <c r="XFA70" s="116"/>
      <c r="XFB70" s="49"/>
      <c r="XFC70" s="46"/>
      <c r="XFD70" s="49"/>
    </row>
    <row r="71" s="43" customFormat="1" ht="30" hidden="1" customHeight="1" spans="1:17">
      <c r="A71" s="70" t="s">
        <v>25</v>
      </c>
      <c r="B71" s="71"/>
      <c r="C71" s="71"/>
      <c r="D71" s="70">
        <v>1</v>
      </c>
      <c r="E71" s="72"/>
      <c r="F71" s="70"/>
      <c r="G71" s="73">
        <f>G72</f>
        <v>81</v>
      </c>
      <c r="H71" s="73">
        <f>H72</f>
        <v>81</v>
      </c>
      <c r="I71" s="73">
        <f>I72</f>
        <v>0</v>
      </c>
      <c r="J71" s="73">
        <f>J72</f>
        <v>0</v>
      </c>
      <c r="K71" s="73">
        <f>K72</f>
        <v>0</v>
      </c>
      <c r="L71" s="96"/>
      <c r="M71" s="83"/>
      <c r="N71" s="77"/>
      <c r="O71" s="77"/>
      <c r="P71" s="77"/>
      <c r="Q71" s="77"/>
    </row>
    <row r="72" s="43" customFormat="1" ht="94" hidden="1" customHeight="1" spans="1:16384">
      <c r="A72" s="84">
        <v>1</v>
      </c>
      <c r="B72" s="84" t="s">
        <v>53</v>
      </c>
      <c r="C72" s="75" t="s">
        <v>263</v>
      </c>
      <c r="D72" s="75" t="s">
        <v>53</v>
      </c>
      <c r="E72" s="104" t="s">
        <v>264</v>
      </c>
      <c r="F72" s="103" t="s">
        <v>31</v>
      </c>
      <c r="G72" s="75">
        <v>81</v>
      </c>
      <c r="H72" s="75">
        <v>81</v>
      </c>
      <c r="I72" s="110"/>
      <c r="J72" s="110">
        <v>0</v>
      </c>
      <c r="K72" s="110"/>
      <c r="L72" s="85" t="s">
        <v>117</v>
      </c>
      <c r="M72" s="111" t="s">
        <v>265</v>
      </c>
      <c r="N72" s="112" t="s">
        <v>186</v>
      </c>
      <c r="O72" s="112" t="s">
        <v>49</v>
      </c>
      <c r="P72" s="112"/>
      <c r="Q72" s="77"/>
      <c r="S72" s="113"/>
      <c r="T72" s="113"/>
      <c r="U72" s="114"/>
      <c r="W72" s="115"/>
      <c r="X72" s="115"/>
      <c r="Y72" s="46"/>
      <c r="Z72" s="46"/>
      <c r="AA72" s="46"/>
      <c r="AB72" s="113"/>
      <c r="AC72" s="116"/>
      <c r="AD72" s="49"/>
      <c r="AE72" s="46"/>
      <c r="AF72" s="49"/>
      <c r="AG72" s="50"/>
      <c r="AI72" s="113"/>
      <c r="AJ72" s="113"/>
      <c r="AK72" s="114"/>
      <c r="AM72" s="115"/>
      <c r="AN72" s="115"/>
      <c r="AO72" s="46"/>
      <c r="AP72" s="46"/>
      <c r="AQ72" s="46"/>
      <c r="AR72" s="113"/>
      <c r="AS72" s="116"/>
      <c r="AT72" s="49"/>
      <c r="AU72" s="46"/>
      <c r="AV72" s="49"/>
      <c r="AW72" s="50"/>
      <c r="AY72" s="113"/>
      <c r="AZ72" s="113"/>
      <c r="BA72" s="114"/>
      <c r="BC72" s="115"/>
      <c r="BD72" s="115"/>
      <c r="BE72" s="46"/>
      <c r="BF72" s="46"/>
      <c r="BG72" s="46"/>
      <c r="BH72" s="113"/>
      <c r="BI72" s="116"/>
      <c r="BJ72" s="49"/>
      <c r="BK72" s="46"/>
      <c r="BL72" s="49"/>
      <c r="BM72" s="50"/>
      <c r="BO72" s="113"/>
      <c r="BP72" s="113"/>
      <c r="BQ72" s="114"/>
      <c r="BS72" s="115"/>
      <c r="BT72" s="115"/>
      <c r="BU72" s="46"/>
      <c r="BV72" s="46"/>
      <c r="BW72" s="46"/>
      <c r="BX72" s="113"/>
      <c r="BY72" s="116"/>
      <c r="BZ72" s="49"/>
      <c r="CA72" s="46"/>
      <c r="CB72" s="49"/>
      <c r="CC72" s="50"/>
      <c r="CE72" s="113"/>
      <c r="CF72" s="113"/>
      <c r="CG72" s="114"/>
      <c r="CI72" s="115"/>
      <c r="CJ72" s="115"/>
      <c r="CK72" s="46"/>
      <c r="CL72" s="46"/>
      <c r="CM72" s="46"/>
      <c r="CN72" s="113"/>
      <c r="CO72" s="116"/>
      <c r="CP72" s="49"/>
      <c r="CQ72" s="46"/>
      <c r="CR72" s="49"/>
      <c r="CS72" s="50"/>
      <c r="CU72" s="113"/>
      <c r="CV72" s="113"/>
      <c r="CW72" s="114"/>
      <c r="CY72" s="115"/>
      <c r="CZ72" s="115"/>
      <c r="DA72" s="46"/>
      <c r="DB72" s="46"/>
      <c r="DC72" s="46"/>
      <c r="DD72" s="113"/>
      <c r="DE72" s="116"/>
      <c r="DF72" s="49"/>
      <c r="DG72" s="46"/>
      <c r="DH72" s="49"/>
      <c r="DI72" s="50"/>
      <c r="DK72" s="113"/>
      <c r="DL72" s="113"/>
      <c r="DM72" s="114"/>
      <c r="DO72" s="115"/>
      <c r="DP72" s="115"/>
      <c r="DQ72" s="46"/>
      <c r="DR72" s="46"/>
      <c r="DS72" s="46"/>
      <c r="DT72" s="113"/>
      <c r="DU72" s="116"/>
      <c r="DV72" s="49"/>
      <c r="DW72" s="46"/>
      <c r="DX72" s="49"/>
      <c r="DY72" s="50"/>
      <c r="EA72" s="113"/>
      <c r="EB72" s="113"/>
      <c r="EC72" s="114"/>
      <c r="EE72" s="115"/>
      <c r="EF72" s="115"/>
      <c r="EG72" s="46"/>
      <c r="EH72" s="46"/>
      <c r="EI72" s="46"/>
      <c r="EJ72" s="113"/>
      <c r="EK72" s="116"/>
      <c r="EL72" s="49"/>
      <c r="EM72" s="46"/>
      <c r="EN72" s="49"/>
      <c r="EO72" s="50"/>
      <c r="EQ72" s="113"/>
      <c r="ER72" s="113"/>
      <c r="ES72" s="114"/>
      <c r="EU72" s="115"/>
      <c r="EV72" s="115"/>
      <c r="EW72" s="46"/>
      <c r="EX72" s="46"/>
      <c r="EY72" s="46"/>
      <c r="EZ72" s="113"/>
      <c r="FA72" s="116"/>
      <c r="FB72" s="49"/>
      <c r="FC72" s="46"/>
      <c r="FD72" s="49"/>
      <c r="FE72" s="50"/>
      <c r="FG72" s="113"/>
      <c r="FH72" s="113"/>
      <c r="FI72" s="114"/>
      <c r="FK72" s="115"/>
      <c r="FL72" s="115"/>
      <c r="FM72" s="46"/>
      <c r="FN72" s="46"/>
      <c r="FO72" s="46"/>
      <c r="FP72" s="113"/>
      <c r="FQ72" s="116"/>
      <c r="FR72" s="49"/>
      <c r="FS72" s="46"/>
      <c r="FT72" s="49"/>
      <c r="FU72" s="50"/>
      <c r="FW72" s="113"/>
      <c r="FX72" s="113"/>
      <c r="FY72" s="114"/>
      <c r="GA72" s="115"/>
      <c r="GB72" s="115"/>
      <c r="GC72" s="46"/>
      <c r="GD72" s="46"/>
      <c r="GE72" s="46"/>
      <c r="GF72" s="113"/>
      <c r="GG72" s="116"/>
      <c r="GH72" s="49"/>
      <c r="GI72" s="46"/>
      <c r="GJ72" s="49"/>
      <c r="GK72" s="50"/>
      <c r="GM72" s="113"/>
      <c r="GN72" s="113"/>
      <c r="GO72" s="114"/>
      <c r="GQ72" s="115"/>
      <c r="GR72" s="115"/>
      <c r="GS72" s="46"/>
      <c r="GT72" s="46"/>
      <c r="GU72" s="46"/>
      <c r="GV72" s="113"/>
      <c r="GW72" s="116"/>
      <c r="GX72" s="49"/>
      <c r="GY72" s="46"/>
      <c r="GZ72" s="49"/>
      <c r="HA72" s="50"/>
      <c r="HC72" s="113"/>
      <c r="HD72" s="113"/>
      <c r="HE72" s="114"/>
      <c r="HG72" s="115"/>
      <c r="HH72" s="115"/>
      <c r="HI72" s="46"/>
      <c r="HJ72" s="46"/>
      <c r="HK72" s="46"/>
      <c r="HL72" s="113"/>
      <c r="HM72" s="116"/>
      <c r="HN72" s="49"/>
      <c r="HO72" s="46"/>
      <c r="HP72" s="49"/>
      <c r="HQ72" s="50"/>
      <c r="HS72" s="113"/>
      <c r="HT72" s="113"/>
      <c r="HU72" s="114"/>
      <c r="HW72" s="115"/>
      <c r="HX72" s="115"/>
      <c r="HY72" s="46"/>
      <c r="HZ72" s="46"/>
      <c r="IA72" s="46"/>
      <c r="IB72" s="113"/>
      <c r="IC72" s="116"/>
      <c r="ID72" s="49"/>
      <c r="IE72" s="46"/>
      <c r="IF72" s="49"/>
      <c r="IG72" s="50"/>
      <c r="II72" s="113"/>
      <c r="IJ72" s="113"/>
      <c r="IK72" s="114"/>
      <c r="IM72" s="115"/>
      <c r="IN72" s="115"/>
      <c r="IO72" s="46"/>
      <c r="IP72" s="46"/>
      <c r="IQ72" s="46"/>
      <c r="IR72" s="113"/>
      <c r="IS72" s="116"/>
      <c r="IT72" s="49"/>
      <c r="IU72" s="46"/>
      <c r="IV72" s="49"/>
      <c r="IW72" s="50"/>
      <c r="IY72" s="113"/>
      <c r="IZ72" s="113"/>
      <c r="JA72" s="114"/>
      <c r="JC72" s="115"/>
      <c r="JD72" s="115"/>
      <c r="JE72" s="46"/>
      <c r="JF72" s="46"/>
      <c r="JG72" s="46"/>
      <c r="JH72" s="113"/>
      <c r="JI72" s="116"/>
      <c r="JJ72" s="49"/>
      <c r="JK72" s="46"/>
      <c r="JL72" s="49"/>
      <c r="JM72" s="50"/>
      <c r="JO72" s="113"/>
      <c r="JP72" s="113"/>
      <c r="JQ72" s="114"/>
      <c r="JS72" s="115"/>
      <c r="JT72" s="115"/>
      <c r="JU72" s="46"/>
      <c r="JV72" s="46"/>
      <c r="JW72" s="46"/>
      <c r="JX72" s="113"/>
      <c r="JY72" s="116"/>
      <c r="JZ72" s="49"/>
      <c r="KA72" s="46"/>
      <c r="KB72" s="49"/>
      <c r="KC72" s="50"/>
      <c r="KE72" s="113"/>
      <c r="KF72" s="113"/>
      <c r="KG72" s="114"/>
      <c r="KI72" s="115"/>
      <c r="KJ72" s="115"/>
      <c r="KK72" s="46"/>
      <c r="KL72" s="46"/>
      <c r="KM72" s="46"/>
      <c r="KN72" s="113"/>
      <c r="KO72" s="116"/>
      <c r="KP72" s="49"/>
      <c r="KQ72" s="46"/>
      <c r="KR72" s="49"/>
      <c r="KS72" s="50"/>
      <c r="KU72" s="113"/>
      <c r="KV72" s="113"/>
      <c r="KW72" s="114"/>
      <c r="KY72" s="115"/>
      <c r="KZ72" s="115"/>
      <c r="LA72" s="46"/>
      <c r="LB72" s="46"/>
      <c r="LC72" s="46"/>
      <c r="LD72" s="113"/>
      <c r="LE72" s="116"/>
      <c r="LF72" s="49"/>
      <c r="LG72" s="46"/>
      <c r="LH72" s="49"/>
      <c r="LI72" s="50"/>
      <c r="LK72" s="113"/>
      <c r="LL72" s="113"/>
      <c r="LM72" s="114"/>
      <c r="LO72" s="115"/>
      <c r="LP72" s="115"/>
      <c r="LQ72" s="46"/>
      <c r="LR72" s="46"/>
      <c r="LS72" s="46"/>
      <c r="LT72" s="113"/>
      <c r="LU72" s="116"/>
      <c r="LV72" s="49"/>
      <c r="LW72" s="46"/>
      <c r="LX72" s="49"/>
      <c r="LY72" s="50"/>
      <c r="MA72" s="113"/>
      <c r="MB72" s="113"/>
      <c r="MC72" s="114"/>
      <c r="ME72" s="115"/>
      <c r="MF72" s="115"/>
      <c r="MG72" s="46"/>
      <c r="MH72" s="46"/>
      <c r="MI72" s="46"/>
      <c r="MJ72" s="113"/>
      <c r="MK72" s="116"/>
      <c r="ML72" s="49"/>
      <c r="MM72" s="46"/>
      <c r="MN72" s="49"/>
      <c r="MO72" s="50"/>
      <c r="MQ72" s="113"/>
      <c r="MR72" s="113"/>
      <c r="MS72" s="114"/>
      <c r="MU72" s="115"/>
      <c r="MV72" s="115"/>
      <c r="MW72" s="46"/>
      <c r="MX72" s="46"/>
      <c r="MY72" s="46"/>
      <c r="MZ72" s="113"/>
      <c r="NA72" s="116"/>
      <c r="NB72" s="49"/>
      <c r="NC72" s="46"/>
      <c r="ND72" s="49"/>
      <c r="NE72" s="50"/>
      <c r="NG72" s="113"/>
      <c r="NH72" s="113"/>
      <c r="NI72" s="114"/>
      <c r="NK72" s="115"/>
      <c r="NL72" s="115"/>
      <c r="NM72" s="46"/>
      <c r="NN72" s="46"/>
      <c r="NO72" s="46"/>
      <c r="NP72" s="113"/>
      <c r="NQ72" s="116"/>
      <c r="NR72" s="49"/>
      <c r="NS72" s="46"/>
      <c r="NT72" s="49"/>
      <c r="NU72" s="50"/>
      <c r="NW72" s="113"/>
      <c r="NX72" s="113"/>
      <c r="NY72" s="114"/>
      <c r="OA72" s="115"/>
      <c r="OB72" s="115"/>
      <c r="OC72" s="46"/>
      <c r="OD72" s="46"/>
      <c r="OE72" s="46"/>
      <c r="OF72" s="113"/>
      <c r="OG72" s="116"/>
      <c r="OH72" s="49"/>
      <c r="OI72" s="46"/>
      <c r="OJ72" s="49"/>
      <c r="OK72" s="50"/>
      <c r="OM72" s="113"/>
      <c r="ON72" s="113"/>
      <c r="OO72" s="114"/>
      <c r="OQ72" s="115"/>
      <c r="OR72" s="115"/>
      <c r="OS72" s="46"/>
      <c r="OT72" s="46"/>
      <c r="OU72" s="46"/>
      <c r="OV72" s="113"/>
      <c r="OW72" s="116"/>
      <c r="OX72" s="49"/>
      <c r="OY72" s="46"/>
      <c r="OZ72" s="49"/>
      <c r="PA72" s="50"/>
      <c r="PC72" s="113"/>
      <c r="PD72" s="113"/>
      <c r="PE72" s="114"/>
      <c r="PG72" s="115"/>
      <c r="PH72" s="115"/>
      <c r="PI72" s="46"/>
      <c r="PJ72" s="46"/>
      <c r="PK72" s="46"/>
      <c r="PL72" s="113"/>
      <c r="PM72" s="116"/>
      <c r="PN72" s="49"/>
      <c r="PO72" s="46"/>
      <c r="PP72" s="49"/>
      <c r="PQ72" s="50"/>
      <c r="PS72" s="113"/>
      <c r="PT72" s="113"/>
      <c r="PU72" s="114"/>
      <c r="PW72" s="115"/>
      <c r="PX72" s="115"/>
      <c r="PY72" s="46"/>
      <c r="PZ72" s="46"/>
      <c r="QA72" s="46"/>
      <c r="QB72" s="113"/>
      <c r="QC72" s="116"/>
      <c r="QD72" s="49"/>
      <c r="QE72" s="46"/>
      <c r="QF72" s="49"/>
      <c r="QG72" s="50"/>
      <c r="QI72" s="113"/>
      <c r="QJ72" s="113"/>
      <c r="QK72" s="114"/>
      <c r="QM72" s="115"/>
      <c r="QN72" s="115"/>
      <c r="QO72" s="46"/>
      <c r="QP72" s="46"/>
      <c r="QQ72" s="46"/>
      <c r="QR72" s="113"/>
      <c r="QS72" s="116"/>
      <c r="QT72" s="49"/>
      <c r="QU72" s="46"/>
      <c r="QV72" s="49"/>
      <c r="QW72" s="50"/>
      <c r="QY72" s="113"/>
      <c r="QZ72" s="113"/>
      <c r="RA72" s="114"/>
      <c r="RC72" s="115"/>
      <c r="RD72" s="115"/>
      <c r="RE72" s="46"/>
      <c r="RF72" s="46"/>
      <c r="RG72" s="46"/>
      <c r="RH72" s="113"/>
      <c r="RI72" s="116"/>
      <c r="RJ72" s="49"/>
      <c r="RK72" s="46"/>
      <c r="RL72" s="49"/>
      <c r="RM72" s="50"/>
      <c r="RO72" s="113"/>
      <c r="RP72" s="113"/>
      <c r="RQ72" s="114"/>
      <c r="RS72" s="115"/>
      <c r="RT72" s="115"/>
      <c r="RU72" s="46"/>
      <c r="RV72" s="46"/>
      <c r="RW72" s="46"/>
      <c r="RX72" s="113"/>
      <c r="RY72" s="116"/>
      <c r="RZ72" s="49"/>
      <c r="SA72" s="46"/>
      <c r="SB72" s="49"/>
      <c r="SC72" s="50"/>
      <c r="SE72" s="113"/>
      <c r="SF72" s="113"/>
      <c r="SG72" s="114"/>
      <c r="SI72" s="115"/>
      <c r="SJ72" s="115"/>
      <c r="SK72" s="46"/>
      <c r="SL72" s="46"/>
      <c r="SM72" s="46"/>
      <c r="SN72" s="113"/>
      <c r="SO72" s="116"/>
      <c r="SP72" s="49"/>
      <c r="SQ72" s="46"/>
      <c r="SR72" s="49"/>
      <c r="SS72" s="50"/>
      <c r="SU72" s="113"/>
      <c r="SV72" s="113"/>
      <c r="SW72" s="114"/>
      <c r="SY72" s="115"/>
      <c r="SZ72" s="115"/>
      <c r="TA72" s="46"/>
      <c r="TB72" s="46"/>
      <c r="TC72" s="46"/>
      <c r="TD72" s="113"/>
      <c r="TE72" s="116"/>
      <c r="TF72" s="49"/>
      <c r="TG72" s="46"/>
      <c r="TH72" s="49"/>
      <c r="TI72" s="50"/>
      <c r="TK72" s="113"/>
      <c r="TL72" s="113"/>
      <c r="TM72" s="114"/>
      <c r="TO72" s="115"/>
      <c r="TP72" s="115"/>
      <c r="TQ72" s="46"/>
      <c r="TR72" s="46"/>
      <c r="TS72" s="46"/>
      <c r="TT72" s="113"/>
      <c r="TU72" s="116"/>
      <c r="TV72" s="49"/>
      <c r="TW72" s="46"/>
      <c r="TX72" s="49"/>
      <c r="TY72" s="50"/>
      <c r="UA72" s="113"/>
      <c r="UB72" s="113"/>
      <c r="UC72" s="114"/>
      <c r="UE72" s="115"/>
      <c r="UF72" s="115"/>
      <c r="UG72" s="46"/>
      <c r="UH72" s="46"/>
      <c r="UI72" s="46"/>
      <c r="UJ72" s="113"/>
      <c r="UK72" s="116"/>
      <c r="UL72" s="49"/>
      <c r="UM72" s="46"/>
      <c r="UN72" s="49"/>
      <c r="UO72" s="50"/>
      <c r="UQ72" s="113"/>
      <c r="UR72" s="113"/>
      <c r="US72" s="114"/>
      <c r="UU72" s="115"/>
      <c r="UV72" s="115"/>
      <c r="UW72" s="46"/>
      <c r="UX72" s="46"/>
      <c r="UY72" s="46"/>
      <c r="UZ72" s="113"/>
      <c r="VA72" s="116"/>
      <c r="VB72" s="49"/>
      <c r="VC72" s="46"/>
      <c r="VD72" s="49"/>
      <c r="VE72" s="50"/>
      <c r="VG72" s="113"/>
      <c r="VH72" s="113"/>
      <c r="VI72" s="114"/>
      <c r="VK72" s="115"/>
      <c r="VL72" s="115"/>
      <c r="VM72" s="46"/>
      <c r="VN72" s="46"/>
      <c r="VO72" s="46"/>
      <c r="VP72" s="113"/>
      <c r="VQ72" s="116"/>
      <c r="VR72" s="49"/>
      <c r="VS72" s="46"/>
      <c r="VT72" s="49"/>
      <c r="VU72" s="50"/>
      <c r="VW72" s="113"/>
      <c r="VX72" s="113"/>
      <c r="VY72" s="114"/>
      <c r="WA72" s="115"/>
      <c r="WB72" s="115"/>
      <c r="WC72" s="46"/>
      <c r="WD72" s="46"/>
      <c r="WE72" s="46"/>
      <c r="WF72" s="113"/>
      <c r="WG72" s="116"/>
      <c r="WH72" s="49"/>
      <c r="WI72" s="46"/>
      <c r="WJ72" s="49"/>
      <c r="WK72" s="50"/>
      <c r="WM72" s="113"/>
      <c r="WN72" s="113"/>
      <c r="WO72" s="114"/>
      <c r="WQ72" s="115"/>
      <c r="WR72" s="115"/>
      <c r="WS72" s="46"/>
      <c r="WT72" s="46"/>
      <c r="WU72" s="46"/>
      <c r="WV72" s="113"/>
      <c r="WW72" s="116"/>
      <c r="WX72" s="49"/>
      <c r="WY72" s="46"/>
      <c r="WZ72" s="49"/>
      <c r="XA72" s="50"/>
      <c r="XC72" s="113"/>
      <c r="XD72" s="113"/>
      <c r="XE72" s="114"/>
      <c r="XG72" s="115"/>
      <c r="XH72" s="115"/>
      <c r="XI72" s="46"/>
      <c r="XJ72" s="46"/>
      <c r="XK72" s="46"/>
      <c r="XL72" s="113"/>
      <c r="XM72" s="116"/>
      <c r="XN72" s="49"/>
      <c r="XO72" s="46"/>
      <c r="XP72" s="49"/>
      <c r="XQ72" s="50"/>
      <c r="XS72" s="113"/>
      <c r="XT72" s="113"/>
      <c r="XU72" s="114"/>
      <c r="XW72" s="115"/>
      <c r="XX72" s="115"/>
      <c r="XY72" s="46"/>
      <c r="XZ72" s="46"/>
      <c r="YA72" s="46"/>
      <c r="YB72" s="113"/>
      <c r="YC72" s="116"/>
      <c r="YD72" s="49"/>
      <c r="YE72" s="46"/>
      <c r="YF72" s="49"/>
      <c r="YG72" s="50"/>
      <c r="YI72" s="113"/>
      <c r="YJ72" s="113"/>
      <c r="YK72" s="114"/>
      <c r="YM72" s="115"/>
      <c r="YN72" s="115"/>
      <c r="YO72" s="46"/>
      <c r="YP72" s="46"/>
      <c r="YQ72" s="46"/>
      <c r="YR72" s="113"/>
      <c r="YS72" s="116"/>
      <c r="YT72" s="49"/>
      <c r="YU72" s="46"/>
      <c r="YV72" s="49"/>
      <c r="YW72" s="50"/>
      <c r="YY72" s="113"/>
      <c r="YZ72" s="113"/>
      <c r="ZA72" s="114"/>
      <c r="ZC72" s="115"/>
      <c r="ZD72" s="115"/>
      <c r="ZE72" s="46"/>
      <c r="ZF72" s="46"/>
      <c r="ZG72" s="46"/>
      <c r="ZH72" s="113"/>
      <c r="ZI72" s="116"/>
      <c r="ZJ72" s="49"/>
      <c r="ZK72" s="46"/>
      <c r="ZL72" s="49"/>
      <c r="ZM72" s="50"/>
      <c r="ZO72" s="113"/>
      <c r="ZP72" s="113"/>
      <c r="ZQ72" s="114"/>
      <c r="ZS72" s="115"/>
      <c r="ZT72" s="115"/>
      <c r="ZU72" s="46"/>
      <c r="ZV72" s="46"/>
      <c r="ZW72" s="46"/>
      <c r="ZX72" s="113"/>
      <c r="ZY72" s="116"/>
      <c r="ZZ72" s="49"/>
      <c r="AAA72" s="46"/>
      <c r="AAB72" s="49"/>
      <c r="AAC72" s="50"/>
      <c r="AAE72" s="113"/>
      <c r="AAF72" s="113"/>
      <c r="AAG72" s="114"/>
      <c r="AAI72" s="115"/>
      <c r="AAJ72" s="115"/>
      <c r="AAK72" s="46"/>
      <c r="AAL72" s="46"/>
      <c r="AAM72" s="46"/>
      <c r="AAN72" s="113"/>
      <c r="AAO72" s="116"/>
      <c r="AAP72" s="49"/>
      <c r="AAQ72" s="46"/>
      <c r="AAR72" s="49"/>
      <c r="AAS72" s="50"/>
      <c r="AAU72" s="113"/>
      <c r="AAV72" s="113"/>
      <c r="AAW72" s="114"/>
      <c r="AAY72" s="115"/>
      <c r="AAZ72" s="115"/>
      <c r="ABA72" s="46"/>
      <c r="ABB72" s="46"/>
      <c r="ABC72" s="46"/>
      <c r="ABD72" s="113"/>
      <c r="ABE72" s="116"/>
      <c r="ABF72" s="49"/>
      <c r="ABG72" s="46"/>
      <c r="ABH72" s="49"/>
      <c r="ABI72" s="50"/>
      <c r="ABK72" s="113"/>
      <c r="ABL72" s="113"/>
      <c r="ABM72" s="114"/>
      <c r="ABO72" s="115"/>
      <c r="ABP72" s="115"/>
      <c r="ABQ72" s="46"/>
      <c r="ABR72" s="46"/>
      <c r="ABS72" s="46"/>
      <c r="ABT72" s="113"/>
      <c r="ABU72" s="116"/>
      <c r="ABV72" s="49"/>
      <c r="ABW72" s="46"/>
      <c r="ABX72" s="49"/>
      <c r="ABY72" s="50"/>
      <c r="ACA72" s="113"/>
      <c r="ACB72" s="113"/>
      <c r="ACC72" s="114"/>
      <c r="ACE72" s="115"/>
      <c r="ACF72" s="115"/>
      <c r="ACG72" s="46"/>
      <c r="ACH72" s="46"/>
      <c r="ACI72" s="46"/>
      <c r="ACJ72" s="113"/>
      <c r="ACK72" s="116"/>
      <c r="ACL72" s="49"/>
      <c r="ACM72" s="46"/>
      <c r="ACN72" s="49"/>
      <c r="ACO72" s="50"/>
      <c r="ACQ72" s="113"/>
      <c r="ACR72" s="113"/>
      <c r="ACS72" s="114"/>
      <c r="ACU72" s="115"/>
      <c r="ACV72" s="115"/>
      <c r="ACW72" s="46"/>
      <c r="ACX72" s="46"/>
      <c r="ACY72" s="46"/>
      <c r="ACZ72" s="113"/>
      <c r="ADA72" s="116"/>
      <c r="ADB72" s="49"/>
      <c r="ADC72" s="46"/>
      <c r="ADD72" s="49"/>
      <c r="ADE72" s="50"/>
      <c r="ADG72" s="113"/>
      <c r="ADH72" s="113"/>
      <c r="ADI72" s="114"/>
      <c r="ADK72" s="115"/>
      <c r="ADL72" s="115"/>
      <c r="ADM72" s="46"/>
      <c r="ADN72" s="46"/>
      <c r="ADO72" s="46"/>
      <c r="ADP72" s="113"/>
      <c r="ADQ72" s="116"/>
      <c r="ADR72" s="49"/>
      <c r="ADS72" s="46"/>
      <c r="ADT72" s="49"/>
      <c r="ADU72" s="50"/>
      <c r="ADW72" s="113"/>
      <c r="ADX72" s="113"/>
      <c r="ADY72" s="114"/>
      <c r="AEA72" s="115"/>
      <c r="AEB72" s="115"/>
      <c r="AEC72" s="46"/>
      <c r="AED72" s="46"/>
      <c r="AEE72" s="46"/>
      <c r="AEF72" s="113"/>
      <c r="AEG72" s="116"/>
      <c r="AEH72" s="49"/>
      <c r="AEI72" s="46"/>
      <c r="AEJ72" s="49"/>
      <c r="AEK72" s="50"/>
      <c r="AEM72" s="113"/>
      <c r="AEN72" s="113"/>
      <c r="AEO72" s="114"/>
      <c r="AEQ72" s="115"/>
      <c r="AER72" s="115"/>
      <c r="AES72" s="46"/>
      <c r="AET72" s="46"/>
      <c r="AEU72" s="46"/>
      <c r="AEV72" s="113"/>
      <c r="AEW72" s="116"/>
      <c r="AEX72" s="49"/>
      <c r="AEY72" s="46"/>
      <c r="AEZ72" s="49"/>
      <c r="AFA72" s="50"/>
      <c r="AFC72" s="113"/>
      <c r="AFD72" s="113"/>
      <c r="AFE72" s="114"/>
      <c r="AFG72" s="115"/>
      <c r="AFH72" s="115"/>
      <c r="AFI72" s="46"/>
      <c r="AFJ72" s="46"/>
      <c r="AFK72" s="46"/>
      <c r="AFL72" s="113"/>
      <c r="AFM72" s="116"/>
      <c r="AFN72" s="49"/>
      <c r="AFO72" s="46"/>
      <c r="AFP72" s="49"/>
      <c r="AFQ72" s="50"/>
      <c r="AFS72" s="113"/>
      <c r="AFT72" s="113"/>
      <c r="AFU72" s="114"/>
      <c r="AFW72" s="115"/>
      <c r="AFX72" s="115"/>
      <c r="AFY72" s="46"/>
      <c r="AFZ72" s="46"/>
      <c r="AGA72" s="46"/>
      <c r="AGB72" s="113"/>
      <c r="AGC72" s="116"/>
      <c r="AGD72" s="49"/>
      <c r="AGE72" s="46"/>
      <c r="AGF72" s="49"/>
      <c r="AGG72" s="50"/>
      <c r="AGI72" s="113"/>
      <c r="AGJ72" s="113"/>
      <c r="AGK72" s="114"/>
      <c r="AGM72" s="115"/>
      <c r="AGN72" s="115"/>
      <c r="AGO72" s="46"/>
      <c r="AGP72" s="46"/>
      <c r="AGQ72" s="46"/>
      <c r="AGR72" s="113"/>
      <c r="AGS72" s="116"/>
      <c r="AGT72" s="49"/>
      <c r="AGU72" s="46"/>
      <c r="AGV72" s="49"/>
      <c r="AGW72" s="50"/>
      <c r="AGY72" s="113"/>
      <c r="AGZ72" s="113"/>
      <c r="AHA72" s="114"/>
      <c r="AHC72" s="115"/>
      <c r="AHD72" s="115"/>
      <c r="AHE72" s="46"/>
      <c r="AHF72" s="46"/>
      <c r="AHG72" s="46"/>
      <c r="AHH72" s="113"/>
      <c r="AHI72" s="116"/>
      <c r="AHJ72" s="49"/>
      <c r="AHK72" s="46"/>
      <c r="AHL72" s="49"/>
      <c r="AHM72" s="50"/>
      <c r="AHO72" s="113"/>
      <c r="AHP72" s="113"/>
      <c r="AHQ72" s="114"/>
      <c r="AHS72" s="115"/>
      <c r="AHT72" s="115"/>
      <c r="AHU72" s="46"/>
      <c r="AHV72" s="46"/>
      <c r="AHW72" s="46"/>
      <c r="AHX72" s="113"/>
      <c r="AHY72" s="116"/>
      <c r="AHZ72" s="49"/>
      <c r="AIA72" s="46"/>
      <c r="AIB72" s="49"/>
      <c r="AIC72" s="50"/>
      <c r="AIE72" s="113"/>
      <c r="AIF72" s="113"/>
      <c r="AIG72" s="114"/>
      <c r="AII72" s="115"/>
      <c r="AIJ72" s="115"/>
      <c r="AIK72" s="46"/>
      <c r="AIL72" s="46"/>
      <c r="AIM72" s="46"/>
      <c r="AIN72" s="113"/>
      <c r="AIO72" s="116"/>
      <c r="AIP72" s="49"/>
      <c r="AIQ72" s="46"/>
      <c r="AIR72" s="49"/>
      <c r="AIS72" s="50"/>
      <c r="AIU72" s="113"/>
      <c r="AIV72" s="113"/>
      <c r="AIW72" s="114"/>
      <c r="AIY72" s="115"/>
      <c r="AIZ72" s="115"/>
      <c r="AJA72" s="46"/>
      <c r="AJB72" s="46"/>
      <c r="AJC72" s="46"/>
      <c r="AJD72" s="113"/>
      <c r="AJE72" s="116"/>
      <c r="AJF72" s="49"/>
      <c r="AJG72" s="46"/>
      <c r="AJH72" s="49"/>
      <c r="AJI72" s="50"/>
      <c r="AJK72" s="113"/>
      <c r="AJL72" s="113"/>
      <c r="AJM72" s="114"/>
      <c r="AJO72" s="115"/>
      <c r="AJP72" s="115"/>
      <c r="AJQ72" s="46"/>
      <c r="AJR72" s="46"/>
      <c r="AJS72" s="46"/>
      <c r="AJT72" s="113"/>
      <c r="AJU72" s="116"/>
      <c r="AJV72" s="49"/>
      <c r="AJW72" s="46"/>
      <c r="AJX72" s="49"/>
      <c r="AJY72" s="50"/>
      <c r="AKA72" s="113"/>
      <c r="AKB72" s="113"/>
      <c r="AKC72" s="114"/>
      <c r="AKE72" s="115"/>
      <c r="AKF72" s="115"/>
      <c r="AKG72" s="46"/>
      <c r="AKH72" s="46"/>
      <c r="AKI72" s="46"/>
      <c r="AKJ72" s="113"/>
      <c r="AKK72" s="116"/>
      <c r="AKL72" s="49"/>
      <c r="AKM72" s="46"/>
      <c r="AKN72" s="49"/>
      <c r="AKO72" s="50"/>
      <c r="AKQ72" s="113"/>
      <c r="AKR72" s="113"/>
      <c r="AKS72" s="114"/>
      <c r="AKU72" s="115"/>
      <c r="AKV72" s="115"/>
      <c r="AKW72" s="46"/>
      <c r="AKX72" s="46"/>
      <c r="AKY72" s="46"/>
      <c r="AKZ72" s="113"/>
      <c r="ALA72" s="116"/>
      <c r="ALB72" s="49"/>
      <c r="ALC72" s="46"/>
      <c r="ALD72" s="49"/>
      <c r="ALE72" s="50"/>
      <c r="ALG72" s="113"/>
      <c r="ALH72" s="113"/>
      <c r="ALI72" s="114"/>
      <c r="ALK72" s="115"/>
      <c r="ALL72" s="115"/>
      <c r="ALM72" s="46"/>
      <c r="ALN72" s="46"/>
      <c r="ALO72" s="46"/>
      <c r="ALP72" s="113"/>
      <c r="ALQ72" s="116"/>
      <c r="ALR72" s="49"/>
      <c r="ALS72" s="46"/>
      <c r="ALT72" s="49"/>
      <c r="ALU72" s="50"/>
      <c r="ALW72" s="113"/>
      <c r="ALX72" s="113"/>
      <c r="ALY72" s="114"/>
      <c r="AMA72" s="115"/>
      <c r="AMB72" s="115"/>
      <c r="AMC72" s="46"/>
      <c r="AMD72" s="46"/>
      <c r="AME72" s="46"/>
      <c r="AMF72" s="113"/>
      <c r="AMG72" s="116"/>
      <c r="AMH72" s="49"/>
      <c r="AMI72" s="46"/>
      <c r="AMJ72" s="49"/>
      <c r="AMK72" s="50"/>
      <c r="AMM72" s="113"/>
      <c r="AMN72" s="113"/>
      <c r="AMO72" s="114"/>
      <c r="AMQ72" s="115"/>
      <c r="AMR72" s="115"/>
      <c r="AMS72" s="46"/>
      <c r="AMT72" s="46"/>
      <c r="AMU72" s="46"/>
      <c r="AMV72" s="113"/>
      <c r="AMW72" s="116"/>
      <c r="AMX72" s="49"/>
      <c r="AMY72" s="46"/>
      <c r="AMZ72" s="49"/>
      <c r="ANA72" s="50"/>
      <c r="ANC72" s="113"/>
      <c r="AND72" s="113"/>
      <c r="ANE72" s="114"/>
      <c r="ANG72" s="115"/>
      <c r="ANH72" s="115"/>
      <c r="ANI72" s="46"/>
      <c r="ANJ72" s="46"/>
      <c r="ANK72" s="46"/>
      <c r="ANL72" s="113"/>
      <c r="ANM72" s="116"/>
      <c r="ANN72" s="49"/>
      <c r="ANO72" s="46"/>
      <c r="ANP72" s="49"/>
      <c r="ANQ72" s="50"/>
      <c r="ANS72" s="113"/>
      <c r="ANT72" s="113"/>
      <c r="ANU72" s="114"/>
      <c r="ANW72" s="115"/>
      <c r="ANX72" s="115"/>
      <c r="ANY72" s="46"/>
      <c r="ANZ72" s="46"/>
      <c r="AOA72" s="46"/>
      <c r="AOB72" s="113"/>
      <c r="AOC72" s="116"/>
      <c r="AOD72" s="49"/>
      <c r="AOE72" s="46"/>
      <c r="AOF72" s="49"/>
      <c r="AOG72" s="50"/>
      <c r="AOI72" s="113"/>
      <c r="AOJ72" s="113"/>
      <c r="AOK72" s="114"/>
      <c r="AOM72" s="115"/>
      <c r="AON72" s="115"/>
      <c r="AOO72" s="46"/>
      <c r="AOP72" s="46"/>
      <c r="AOQ72" s="46"/>
      <c r="AOR72" s="113"/>
      <c r="AOS72" s="116"/>
      <c r="AOT72" s="49"/>
      <c r="AOU72" s="46"/>
      <c r="AOV72" s="49"/>
      <c r="AOW72" s="50"/>
      <c r="AOY72" s="113"/>
      <c r="AOZ72" s="113"/>
      <c r="APA72" s="114"/>
      <c r="APC72" s="115"/>
      <c r="APD72" s="115"/>
      <c r="APE72" s="46"/>
      <c r="APF72" s="46"/>
      <c r="APG72" s="46"/>
      <c r="APH72" s="113"/>
      <c r="API72" s="116"/>
      <c r="APJ72" s="49"/>
      <c r="APK72" s="46"/>
      <c r="APL72" s="49"/>
      <c r="APM72" s="50"/>
      <c r="APO72" s="113"/>
      <c r="APP72" s="113"/>
      <c r="APQ72" s="114"/>
      <c r="APS72" s="115"/>
      <c r="APT72" s="115"/>
      <c r="APU72" s="46"/>
      <c r="APV72" s="46"/>
      <c r="APW72" s="46"/>
      <c r="APX72" s="113"/>
      <c r="APY72" s="116"/>
      <c r="APZ72" s="49"/>
      <c r="AQA72" s="46"/>
      <c r="AQB72" s="49"/>
      <c r="AQC72" s="50"/>
      <c r="AQE72" s="113"/>
      <c r="AQF72" s="113"/>
      <c r="AQG72" s="114"/>
      <c r="AQI72" s="115"/>
      <c r="AQJ72" s="115"/>
      <c r="AQK72" s="46"/>
      <c r="AQL72" s="46"/>
      <c r="AQM72" s="46"/>
      <c r="AQN72" s="113"/>
      <c r="AQO72" s="116"/>
      <c r="AQP72" s="49"/>
      <c r="AQQ72" s="46"/>
      <c r="AQR72" s="49"/>
      <c r="AQS72" s="50"/>
      <c r="AQU72" s="113"/>
      <c r="AQV72" s="113"/>
      <c r="AQW72" s="114"/>
      <c r="AQY72" s="115"/>
      <c r="AQZ72" s="115"/>
      <c r="ARA72" s="46"/>
      <c r="ARB72" s="46"/>
      <c r="ARC72" s="46"/>
      <c r="ARD72" s="113"/>
      <c r="ARE72" s="116"/>
      <c r="ARF72" s="49"/>
      <c r="ARG72" s="46"/>
      <c r="ARH72" s="49"/>
      <c r="ARI72" s="50"/>
      <c r="ARK72" s="113"/>
      <c r="ARL72" s="113"/>
      <c r="ARM72" s="114"/>
      <c r="ARO72" s="115"/>
      <c r="ARP72" s="115"/>
      <c r="ARQ72" s="46"/>
      <c r="ARR72" s="46"/>
      <c r="ARS72" s="46"/>
      <c r="ART72" s="113"/>
      <c r="ARU72" s="116"/>
      <c r="ARV72" s="49"/>
      <c r="ARW72" s="46"/>
      <c r="ARX72" s="49"/>
      <c r="ARY72" s="50"/>
      <c r="ASA72" s="113"/>
      <c r="ASB72" s="113"/>
      <c r="ASC72" s="114"/>
      <c r="ASE72" s="115"/>
      <c r="ASF72" s="115"/>
      <c r="ASG72" s="46"/>
      <c r="ASH72" s="46"/>
      <c r="ASI72" s="46"/>
      <c r="ASJ72" s="113"/>
      <c r="ASK72" s="116"/>
      <c r="ASL72" s="49"/>
      <c r="ASM72" s="46"/>
      <c r="ASN72" s="49"/>
      <c r="ASO72" s="50"/>
      <c r="ASQ72" s="113"/>
      <c r="ASR72" s="113"/>
      <c r="ASS72" s="114"/>
      <c r="ASU72" s="115"/>
      <c r="ASV72" s="115"/>
      <c r="ASW72" s="46"/>
      <c r="ASX72" s="46"/>
      <c r="ASY72" s="46"/>
      <c r="ASZ72" s="113"/>
      <c r="ATA72" s="116"/>
      <c r="ATB72" s="49"/>
      <c r="ATC72" s="46"/>
      <c r="ATD72" s="49"/>
      <c r="ATE72" s="50"/>
      <c r="ATG72" s="113"/>
      <c r="ATH72" s="113"/>
      <c r="ATI72" s="114"/>
      <c r="ATK72" s="115"/>
      <c r="ATL72" s="115"/>
      <c r="ATM72" s="46"/>
      <c r="ATN72" s="46"/>
      <c r="ATO72" s="46"/>
      <c r="ATP72" s="113"/>
      <c r="ATQ72" s="116"/>
      <c r="ATR72" s="49"/>
      <c r="ATS72" s="46"/>
      <c r="ATT72" s="49"/>
      <c r="ATU72" s="50"/>
      <c r="ATW72" s="113"/>
      <c r="ATX72" s="113"/>
      <c r="ATY72" s="114"/>
      <c r="AUA72" s="115"/>
      <c r="AUB72" s="115"/>
      <c r="AUC72" s="46"/>
      <c r="AUD72" s="46"/>
      <c r="AUE72" s="46"/>
      <c r="AUF72" s="113"/>
      <c r="AUG72" s="116"/>
      <c r="AUH72" s="49"/>
      <c r="AUI72" s="46"/>
      <c r="AUJ72" s="49"/>
      <c r="AUK72" s="50"/>
      <c r="AUM72" s="113"/>
      <c r="AUN72" s="113"/>
      <c r="AUO72" s="114"/>
      <c r="AUQ72" s="115"/>
      <c r="AUR72" s="115"/>
      <c r="AUS72" s="46"/>
      <c r="AUT72" s="46"/>
      <c r="AUU72" s="46"/>
      <c r="AUV72" s="113"/>
      <c r="AUW72" s="116"/>
      <c r="AUX72" s="49"/>
      <c r="AUY72" s="46"/>
      <c r="AUZ72" s="49"/>
      <c r="AVA72" s="50"/>
      <c r="AVC72" s="113"/>
      <c r="AVD72" s="113"/>
      <c r="AVE72" s="114"/>
      <c r="AVG72" s="115"/>
      <c r="AVH72" s="115"/>
      <c r="AVI72" s="46"/>
      <c r="AVJ72" s="46"/>
      <c r="AVK72" s="46"/>
      <c r="AVL72" s="113"/>
      <c r="AVM72" s="116"/>
      <c r="AVN72" s="49"/>
      <c r="AVO72" s="46"/>
      <c r="AVP72" s="49"/>
      <c r="AVQ72" s="50"/>
      <c r="AVS72" s="113"/>
      <c r="AVT72" s="113"/>
      <c r="AVU72" s="114"/>
      <c r="AVW72" s="115"/>
      <c r="AVX72" s="115"/>
      <c r="AVY72" s="46"/>
      <c r="AVZ72" s="46"/>
      <c r="AWA72" s="46"/>
      <c r="AWB72" s="113"/>
      <c r="AWC72" s="116"/>
      <c r="AWD72" s="49"/>
      <c r="AWE72" s="46"/>
      <c r="AWF72" s="49"/>
      <c r="AWG72" s="50"/>
      <c r="AWI72" s="113"/>
      <c r="AWJ72" s="113"/>
      <c r="AWK72" s="114"/>
      <c r="AWM72" s="115"/>
      <c r="AWN72" s="115"/>
      <c r="AWO72" s="46"/>
      <c r="AWP72" s="46"/>
      <c r="AWQ72" s="46"/>
      <c r="AWR72" s="113"/>
      <c r="AWS72" s="116"/>
      <c r="AWT72" s="49"/>
      <c r="AWU72" s="46"/>
      <c r="AWV72" s="49"/>
      <c r="AWW72" s="50"/>
      <c r="AWY72" s="113"/>
      <c r="AWZ72" s="113"/>
      <c r="AXA72" s="114"/>
      <c r="AXC72" s="115"/>
      <c r="AXD72" s="115"/>
      <c r="AXE72" s="46"/>
      <c r="AXF72" s="46"/>
      <c r="AXG72" s="46"/>
      <c r="AXH72" s="113"/>
      <c r="AXI72" s="116"/>
      <c r="AXJ72" s="49"/>
      <c r="AXK72" s="46"/>
      <c r="AXL72" s="49"/>
      <c r="AXM72" s="50"/>
      <c r="AXO72" s="113"/>
      <c r="AXP72" s="113"/>
      <c r="AXQ72" s="114"/>
      <c r="AXS72" s="115"/>
      <c r="AXT72" s="115"/>
      <c r="AXU72" s="46"/>
      <c r="AXV72" s="46"/>
      <c r="AXW72" s="46"/>
      <c r="AXX72" s="113"/>
      <c r="AXY72" s="116"/>
      <c r="AXZ72" s="49"/>
      <c r="AYA72" s="46"/>
      <c r="AYB72" s="49"/>
      <c r="AYC72" s="50"/>
      <c r="AYE72" s="113"/>
      <c r="AYF72" s="113"/>
      <c r="AYG72" s="114"/>
      <c r="AYI72" s="115"/>
      <c r="AYJ72" s="115"/>
      <c r="AYK72" s="46"/>
      <c r="AYL72" s="46"/>
      <c r="AYM72" s="46"/>
      <c r="AYN72" s="113"/>
      <c r="AYO72" s="116"/>
      <c r="AYP72" s="49"/>
      <c r="AYQ72" s="46"/>
      <c r="AYR72" s="49"/>
      <c r="AYS72" s="50"/>
      <c r="AYU72" s="113"/>
      <c r="AYV72" s="113"/>
      <c r="AYW72" s="114"/>
      <c r="AYY72" s="115"/>
      <c r="AYZ72" s="115"/>
      <c r="AZA72" s="46"/>
      <c r="AZB72" s="46"/>
      <c r="AZC72" s="46"/>
      <c r="AZD72" s="113"/>
      <c r="AZE72" s="116"/>
      <c r="AZF72" s="49"/>
      <c r="AZG72" s="46"/>
      <c r="AZH72" s="49"/>
      <c r="AZI72" s="50"/>
      <c r="AZK72" s="113"/>
      <c r="AZL72" s="113"/>
      <c r="AZM72" s="114"/>
      <c r="AZO72" s="115"/>
      <c r="AZP72" s="115"/>
      <c r="AZQ72" s="46"/>
      <c r="AZR72" s="46"/>
      <c r="AZS72" s="46"/>
      <c r="AZT72" s="113"/>
      <c r="AZU72" s="116"/>
      <c r="AZV72" s="49"/>
      <c r="AZW72" s="46"/>
      <c r="AZX72" s="49"/>
      <c r="AZY72" s="50"/>
      <c r="BAA72" s="113"/>
      <c r="BAB72" s="113"/>
      <c r="BAC72" s="114"/>
      <c r="BAE72" s="115"/>
      <c r="BAF72" s="115"/>
      <c r="BAG72" s="46"/>
      <c r="BAH72" s="46"/>
      <c r="BAI72" s="46"/>
      <c r="BAJ72" s="113"/>
      <c r="BAK72" s="116"/>
      <c r="BAL72" s="49"/>
      <c r="BAM72" s="46"/>
      <c r="BAN72" s="49"/>
      <c r="BAO72" s="50"/>
      <c r="BAQ72" s="113"/>
      <c r="BAR72" s="113"/>
      <c r="BAS72" s="114"/>
      <c r="BAU72" s="115"/>
      <c r="BAV72" s="115"/>
      <c r="BAW72" s="46"/>
      <c r="BAX72" s="46"/>
      <c r="BAY72" s="46"/>
      <c r="BAZ72" s="113"/>
      <c r="BBA72" s="116"/>
      <c r="BBB72" s="49"/>
      <c r="BBC72" s="46"/>
      <c r="BBD72" s="49"/>
      <c r="BBE72" s="50"/>
      <c r="BBG72" s="113"/>
      <c r="BBH72" s="113"/>
      <c r="BBI72" s="114"/>
      <c r="BBK72" s="115"/>
      <c r="BBL72" s="115"/>
      <c r="BBM72" s="46"/>
      <c r="BBN72" s="46"/>
      <c r="BBO72" s="46"/>
      <c r="BBP72" s="113"/>
      <c r="BBQ72" s="116"/>
      <c r="BBR72" s="49"/>
      <c r="BBS72" s="46"/>
      <c r="BBT72" s="49"/>
      <c r="BBU72" s="50"/>
      <c r="BBW72" s="113"/>
      <c r="BBX72" s="113"/>
      <c r="BBY72" s="114"/>
      <c r="BCA72" s="115"/>
      <c r="BCB72" s="115"/>
      <c r="BCC72" s="46"/>
      <c r="BCD72" s="46"/>
      <c r="BCE72" s="46"/>
      <c r="BCF72" s="113"/>
      <c r="BCG72" s="116"/>
      <c r="BCH72" s="49"/>
      <c r="BCI72" s="46"/>
      <c r="BCJ72" s="49"/>
      <c r="BCK72" s="50"/>
      <c r="BCM72" s="113"/>
      <c r="BCN72" s="113"/>
      <c r="BCO72" s="114"/>
      <c r="BCQ72" s="115"/>
      <c r="BCR72" s="115"/>
      <c r="BCS72" s="46"/>
      <c r="BCT72" s="46"/>
      <c r="BCU72" s="46"/>
      <c r="BCV72" s="113"/>
      <c r="BCW72" s="116"/>
      <c r="BCX72" s="49"/>
      <c r="BCY72" s="46"/>
      <c r="BCZ72" s="49"/>
      <c r="BDA72" s="50"/>
      <c r="BDC72" s="113"/>
      <c r="BDD72" s="113"/>
      <c r="BDE72" s="114"/>
      <c r="BDG72" s="115"/>
      <c r="BDH72" s="115"/>
      <c r="BDI72" s="46"/>
      <c r="BDJ72" s="46"/>
      <c r="BDK72" s="46"/>
      <c r="BDL72" s="113"/>
      <c r="BDM72" s="116"/>
      <c r="BDN72" s="49"/>
      <c r="BDO72" s="46"/>
      <c r="BDP72" s="49"/>
      <c r="BDQ72" s="50"/>
      <c r="BDS72" s="113"/>
      <c r="BDT72" s="113"/>
      <c r="BDU72" s="114"/>
      <c r="BDW72" s="115"/>
      <c r="BDX72" s="115"/>
      <c r="BDY72" s="46"/>
      <c r="BDZ72" s="46"/>
      <c r="BEA72" s="46"/>
      <c r="BEB72" s="113"/>
      <c r="BEC72" s="116"/>
      <c r="BED72" s="49"/>
      <c r="BEE72" s="46"/>
      <c r="BEF72" s="49"/>
      <c r="BEG72" s="50"/>
      <c r="BEI72" s="113"/>
      <c r="BEJ72" s="113"/>
      <c r="BEK72" s="114"/>
      <c r="BEM72" s="115"/>
      <c r="BEN72" s="115"/>
      <c r="BEO72" s="46"/>
      <c r="BEP72" s="46"/>
      <c r="BEQ72" s="46"/>
      <c r="BER72" s="113"/>
      <c r="BES72" s="116"/>
      <c r="BET72" s="49"/>
      <c r="BEU72" s="46"/>
      <c r="BEV72" s="49"/>
      <c r="BEW72" s="50"/>
      <c r="BEY72" s="113"/>
      <c r="BEZ72" s="113"/>
      <c r="BFA72" s="114"/>
      <c r="BFC72" s="115"/>
      <c r="BFD72" s="115"/>
      <c r="BFE72" s="46"/>
      <c r="BFF72" s="46"/>
      <c r="BFG72" s="46"/>
      <c r="BFH72" s="113"/>
      <c r="BFI72" s="116"/>
      <c r="BFJ72" s="49"/>
      <c r="BFK72" s="46"/>
      <c r="BFL72" s="49"/>
      <c r="BFM72" s="50"/>
      <c r="BFO72" s="113"/>
      <c r="BFP72" s="113"/>
      <c r="BFQ72" s="114"/>
      <c r="BFS72" s="115"/>
      <c r="BFT72" s="115"/>
      <c r="BFU72" s="46"/>
      <c r="BFV72" s="46"/>
      <c r="BFW72" s="46"/>
      <c r="BFX72" s="113"/>
      <c r="BFY72" s="116"/>
      <c r="BFZ72" s="49"/>
      <c r="BGA72" s="46"/>
      <c r="BGB72" s="49"/>
      <c r="BGC72" s="50"/>
      <c r="BGE72" s="113"/>
      <c r="BGF72" s="113"/>
      <c r="BGG72" s="114"/>
      <c r="BGI72" s="115"/>
      <c r="BGJ72" s="115"/>
      <c r="BGK72" s="46"/>
      <c r="BGL72" s="46"/>
      <c r="BGM72" s="46"/>
      <c r="BGN72" s="113"/>
      <c r="BGO72" s="116"/>
      <c r="BGP72" s="49"/>
      <c r="BGQ72" s="46"/>
      <c r="BGR72" s="49"/>
      <c r="BGS72" s="50"/>
      <c r="BGU72" s="113"/>
      <c r="BGV72" s="113"/>
      <c r="BGW72" s="114"/>
      <c r="BGY72" s="115"/>
      <c r="BGZ72" s="115"/>
      <c r="BHA72" s="46"/>
      <c r="BHB72" s="46"/>
      <c r="BHC72" s="46"/>
      <c r="BHD72" s="113"/>
      <c r="BHE72" s="116"/>
      <c r="BHF72" s="49"/>
      <c r="BHG72" s="46"/>
      <c r="BHH72" s="49"/>
      <c r="BHI72" s="50"/>
      <c r="BHK72" s="113"/>
      <c r="BHL72" s="113"/>
      <c r="BHM72" s="114"/>
      <c r="BHO72" s="115"/>
      <c r="BHP72" s="115"/>
      <c r="BHQ72" s="46"/>
      <c r="BHR72" s="46"/>
      <c r="BHS72" s="46"/>
      <c r="BHT72" s="113"/>
      <c r="BHU72" s="116"/>
      <c r="BHV72" s="49"/>
      <c r="BHW72" s="46"/>
      <c r="BHX72" s="49"/>
      <c r="BHY72" s="50"/>
      <c r="BIA72" s="113"/>
      <c r="BIB72" s="113"/>
      <c r="BIC72" s="114"/>
      <c r="BIE72" s="115"/>
      <c r="BIF72" s="115"/>
      <c r="BIG72" s="46"/>
      <c r="BIH72" s="46"/>
      <c r="BII72" s="46"/>
      <c r="BIJ72" s="113"/>
      <c r="BIK72" s="116"/>
      <c r="BIL72" s="49"/>
      <c r="BIM72" s="46"/>
      <c r="BIN72" s="49"/>
      <c r="BIO72" s="50"/>
      <c r="BIQ72" s="113"/>
      <c r="BIR72" s="113"/>
      <c r="BIS72" s="114"/>
      <c r="BIU72" s="115"/>
      <c r="BIV72" s="115"/>
      <c r="BIW72" s="46"/>
      <c r="BIX72" s="46"/>
      <c r="BIY72" s="46"/>
      <c r="BIZ72" s="113"/>
      <c r="BJA72" s="116"/>
      <c r="BJB72" s="49"/>
      <c r="BJC72" s="46"/>
      <c r="BJD72" s="49"/>
      <c r="BJE72" s="50"/>
      <c r="BJG72" s="113"/>
      <c r="BJH72" s="113"/>
      <c r="BJI72" s="114"/>
      <c r="BJK72" s="115"/>
      <c r="BJL72" s="115"/>
      <c r="BJM72" s="46"/>
      <c r="BJN72" s="46"/>
      <c r="BJO72" s="46"/>
      <c r="BJP72" s="113"/>
      <c r="BJQ72" s="116"/>
      <c r="BJR72" s="49"/>
      <c r="BJS72" s="46"/>
      <c r="BJT72" s="49"/>
      <c r="BJU72" s="50"/>
      <c r="BJW72" s="113"/>
      <c r="BJX72" s="113"/>
      <c r="BJY72" s="114"/>
      <c r="BKA72" s="115"/>
      <c r="BKB72" s="115"/>
      <c r="BKC72" s="46"/>
      <c r="BKD72" s="46"/>
      <c r="BKE72" s="46"/>
      <c r="BKF72" s="113"/>
      <c r="BKG72" s="116"/>
      <c r="BKH72" s="49"/>
      <c r="BKI72" s="46"/>
      <c r="BKJ72" s="49"/>
      <c r="BKK72" s="50"/>
      <c r="BKM72" s="113"/>
      <c r="BKN72" s="113"/>
      <c r="BKO72" s="114"/>
      <c r="BKQ72" s="115"/>
      <c r="BKR72" s="115"/>
      <c r="BKS72" s="46"/>
      <c r="BKT72" s="46"/>
      <c r="BKU72" s="46"/>
      <c r="BKV72" s="113"/>
      <c r="BKW72" s="116"/>
      <c r="BKX72" s="49"/>
      <c r="BKY72" s="46"/>
      <c r="BKZ72" s="49"/>
      <c r="BLA72" s="50"/>
      <c r="BLC72" s="113"/>
      <c r="BLD72" s="113"/>
      <c r="BLE72" s="114"/>
      <c r="BLG72" s="115"/>
      <c r="BLH72" s="115"/>
      <c r="BLI72" s="46"/>
      <c r="BLJ72" s="46"/>
      <c r="BLK72" s="46"/>
      <c r="BLL72" s="113"/>
      <c r="BLM72" s="116"/>
      <c r="BLN72" s="49"/>
      <c r="BLO72" s="46"/>
      <c r="BLP72" s="49"/>
      <c r="BLQ72" s="50"/>
      <c r="BLS72" s="113"/>
      <c r="BLT72" s="113"/>
      <c r="BLU72" s="114"/>
      <c r="BLW72" s="115"/>
      <c r="BLX72" s="115"/>
      <c r="BLY72" s="46"/>
      <c r="BLZ72" s="46"/>
      <c r="BMA72" s="46"/>
      <c r="BMB72" s="113"/>
      <c r="BMC72" s="116"/>
      <c r="BMD72" s="49"/>
      <c r="BME72" s="46"/>
      <c r="BMF72" s="49"/>
      <c r="BMG72" s="50"/>
      <c r="BMI72" s="113"/>
      <c r="BMJ72" s="113"/>
      <c r="BMK72" s="114"/>
      <c r="BMM72" s="115"/>
      <c r="BMN72" s="115"/>
      <c r="BMO72" s="46"/>
      <c r="BMP72" s="46"/>
      <c r="BMQ72" s="46"/>
      <c r="BMR72" s="113"/>
      <c r="BMS72" s="116"/>
      <c r="BMT72" s="49"/>
      <c r="BMU72" s="46"/>
      <c r="BMV72" s="49"/>
      <c r="BMW72" s="50"/>
      <c r="BMY72" s="113"/>
      <c r="BMZ72" s="113"/>
      <c r="BNA72" s="114"/>
      <c r="BNC72" s="115"/>
      <c r="BND72" s="115"/>
      <c r="BNE72" s="46"/>
      <c r="BNF72" s="46"/>
      <c r="BNG72" s="46"/>
      <c r="BNH72" s="113"/>
      <c r="BNI72" s="116"/>
      <c r="BNJ72" s="49"/>
      <c r="BNK72" s="46"/>
      <c r="BNL72" s="49"/>
      <c r="BNM72" s="50"/>
      <c r="BNO72" s="113"/>
      <c r="BNP72" s="113"/>
      <c r="BNQ72" s="114"/>
      <c r="BNS72" s="115"/>
      <c r="BNT72" s="115"/>
      <c r="BNU72" s="46"/>
      <c r="BNV72" s="46"/>
      <c r="BNW72" s="46"/>
      <c r="BNX72" s="113"/>
      <c r="BNY72" s="116"/>
      <c r="BNZ72" s="49"/>
      <c r="BOA72" s="46"/>
      <c r="BOB72" s="49"/>
      <c r="BOC72" s="50"/>
      <c r="BOE72" s="113"/>
      <c r="BOF72" s="113"/>
      <c r="BOG72" s="114"/>
      <c r="BOI72" s="115"/>
      <c r="BOJ72" s="115"/>
      <c r="BOK72" s="46"/>
      <c r="BOL72" s="46"/>
      <c r="BOM72" s="46"/>
      <c r="BON72" s="113"/>
      <c r="BOO72" s="116"/>
      <c r="BOP72" s="49"/>
      <c r="BOQ72" s="46"/>
      <c r="BOR72" s="49"/>
      <c r="BOS72" s="50"/>
      <c r="BOU72" s="113"/>
      <c r="BOV72" s="113"/>
      <c r="BOW72" s="114"/>
      <c r="BOY72" s="115"/>
      <c r="BOZ72" s="115"/>
      <c r="BPA72" s="46"/>
      <c r="BPB72" s="46"/>
      <c r="BPC72" s="46"/>
      <c r="BPD72" s="113"/>
      <c r="BPE72" s="116"/>
      <c r="BPF72" s="49"/>
      <c r="BPG72" s="46"/>
      <c r="BPH72" s="49"/>
      <c r="BPI72" s="50"/>
      <c r="BPK72" s="113"/>
      <c r="BPL72" s="113"/>
      <c r="BPM72" s="114"/>
      <c r="BPO72" s="115"/>
      <c r="BPP72" s="115"/>
      <c r="BPQ72" s="46"/>
      <c r="BPR72" s="46"/>
      <c r="BPS72" s="46"/>
      <c r="BPT72" s="113"/>
      <c r="BPU72" s="116"/>
      <c r="BPV72" s="49"/>
      <c r="BPW72" s="46"/>
      <c r="BPX72" s="49"/>
      <c r="BPY72" s="50"/>
      <c r="BQA72" s="113"/>
      <c r="BQB72" s="113"/>
      <c r="BQC72" s="114"/>
      <c r="BQE72" s="115"/>
      <c r="BQF72" s="115"/>
      <c r="BQG72" s="46"/>
      <c r="BQH72" s="46"/>
      <c r="BQI72" s="46"/>
      <c r="BQJ72" s="113"/>
      <c r="BQK72" s="116"/>
      <c r="BQL72" s="49"/>
      <c r="BQM72" s="46"/>
      <c r="BQN72" s="49"/>
      <c r="BQO72" s="50"/>
      <c r="BQQ72" s="113"/>
      <c r="BQR72" s="113"/>
      <c r="BQS72" s="114"/>
      <c r="BQU72" s="115"/>
      <c r="BQV72" s="115"/>
      <c r="BQW72" s="46"/>
      <c r="BQX72" s="46"/>
      <c r="BQY72" s="46"/>
      <c r="BQZ72" s="113"/>
      <c r="BRA72" s="116"/>
      <c r="BRB72" s="49"/>
      <c r="BRC72" s="46"/>
      <c r="BRD72" s="49"/>
      <c r="BRE72" s="50"/>
      <c r="BRG72" s="113"/>
      <c r="BRH72" s="113"/>
      <c r="BRI72" s="114"/>
      <c r="BRK72" s="115"/>
      <c r="BRL72" s="115"/>
      <c r="BRM72" s="46"/>
      <c r="BRN72" s="46"/>
      <c r="BRO72" s="46"/>
      <c r="BRP72" s="113"/>
      <c r="BRQ72" s="116"/>
      <c r="BRR72" s="49"/>
      <c r="BRS72" s="46"/>
      <c r="BRT72" s="49"/>
      <c r="BRU72" s="50"/>
      <c r="BRW72" s="113"/>
      <c r="BRX72" s="113"/>
      <c r="BRY72" s="114"/>
      <c r="BSA72" s="115"/>
      <c r="BSB72" s="115"/>
      <c r="BSC72" s="46"/>
      <c r="BSD72" s="46"/>
      <c r="BSE72" s="46"/>
      <c r="BSF72" s="113"/>
      <c r="BSG72" s="116"/>
      <c r="BSH72" s="49"/>
      <c r="BSI72" s="46"/>
      <c r="BSJ72" s="49"/>
      <c r="BSK72" s="50"/>
      <c r="BSM72" s="113"/>
      <c r="BSN72" s="113"/>
      <c r="BSO72" s="114"/>
      <c r="BSQ72" s="115"/>
      <c r="BSR72" s="115"/>
      <c r="BSS72" s="46"/>
      <c r="BST72" s="46"/>
      <c r="BSU72" s="46"/>
      <c r="BSV72" s="113"/>
      <c r="BSW72" s="116"/>
      <c r="BSX72" s="49"/>
      <c r="BSY72" s="46"/>
      <c r="BSZ72" s="49"/>
      <c r="BTA72" s="50"/>
      <c r="BTC72" s="113"/>
      <c r="BTD72" s="113"/>
      <c r="BTE72" s="114"/>
      <c r="BTG72" s="115"/>
      <c r="BTH72" s="115"/>
      <c r="BTI72" s="46"/>
      <c r="BTJ72" s="46"/>
      <c r="BTK72" s="46"/>
      <c r="BTL72" s="113"/>
      <c r="BTM72" s="116"/>
      <c r="BTN72" s="49"/>
      <c r="BTO72" s="46"/>
      <c r="BTP72" s="49"/>
      <c r="BTQ72" s="50"/>
      <c r="BTS72" s="113"/>
      <c r="BTT72" s="113"/>
      <c r="BTU72" s="114"/>
      <c r="BTW72" s="115"/>
      <c r="BTX72" s="115"/>
      <c r="BTY72" s="46"/>
      <c r="BTZ72" s="46"/>
      <c r="BUA72" s="46"/>
      <c r="BUB72" s="113"/>
      <c r="BUC72" s="116"/>
      <c r="BUD72" s="49"/>
      <c r="BUE72" s="46"/>
      <c r="BUF72" s="49"/>
      <c r="BUG72" s="50"/>
      <c r="BUI72" s="113"/>
      <c r="BUJ72" s="113"/>
      <c r="BUK72" s="114"/>
      <c r="BUM72" s="115"/>
      <c r="BUN72" s="115"/>
      <c r="BUO72" s="46"/>
      <c r="BUP72" s="46"/>
      <c r="BUQ72" s="46"/>
      <c r="BUR72" s="113"/>
      <c r="BUS72" s="116"/>
      <c r="BUT72" s="49"/>
      <c r="BUU72" s="46"/>
      <c r="BUV72" s="49"/>
      <c r="BUW72" s="50"/>
      <c r="BUY72" s="113"/>
      <c r="BUZ72" s="113"/>
      <c r="BVA72" s="114"/>
      <c r="BVC72" s="115"/>
      <c r="BVD72" s="115"/>
      <c r="BVE72" s="46"/>
      <c r="BVF72" s="46"/>
      <c r="BVG72" s="46"/>
      <c r="BVH72" s="113"/>
      <c r="BVI72" s="116"/>
      <c r="BVJ72" s="49"/>
      <c r="BVK72" s="46"/>
      <c r="BVL72" s="49"/>
      <c r="BVM72" s="50"/>
      <c r="BVO72" s="113"/>
      <c r="BVP72" s="113"/>
      <c r="BVQ72" s="114"/>
      <c r="BVS72" s="115"/>
      <c r="BVT72" s="115"/>
      <c r="BVU72" s="46"/>
      <c r="BVV72" s="46"/>
      <c r="BVW72" s="46"/>
      <c r="BVX72" s="113"/>
      <c r="BVY72" s="116"/>
      <c r="BVZ72" s="49"/>
      <c r="BWA72" s="46"/>
      <c r="BWB72" s="49"/>
      <c r="BWC72" s="50"/>
      <c r="BWE72" s="113"/>
      <c r="BWF72" s="113"/>
      <c r="BWG72" s="114"/>
      <c r="BWI72" s="115"/>
      <c r="BWJ72" s="115"/>
      <c r="BWK72" s="46"/>
      <c r="BWL72" s="46"/>
      <c r="BWM72" s="46"/>
      <c r="BWN72" s="113"/>
      <c r="BWO72" s="116"/>
      <c r="BWP72" s="49"/>
      <c r="BWQ72" s="46"/>
      <c r="BWR72" s="49"/>
      <c r="BWS72" s="50"/>
      <c r="BWU72" s="113"/>
      <c r="BWV72" s="113"/>
      <c r="BWW72" s="114"/>
      <c r="BWY72" s="115"/>
      <c r="BWZ72" s="115"/>
      <c r="BXA72" s="46"/>
      <c r="BXB72" s="46"/>
      <c r="BXC72" s="46"/>
      <c r="BXD72" s="113"/>
      <c r="BXE72" s="116"/>
      <c r="BXF72" s="49"/>
      <c r="BXG72" s="46"/>
      <c r="BXH72" s="49"/>
      <c r="BXI72" s="50"/>
      <c r="BXK72" s="113"/>
      <c r="BXL72" s="113"/>
      <c r="BXM72" s="114"/>
      <c r="BXO72" s="115"/>
      <c r="BXP72" s="115"/>
      <c r="BXQ72" s="46"/>
      <c r="BXR72" s="46"/>
      <c r="BXS72" s="46"/>
      <c r="BXT72" s="113"/>
      <c r="BXU72" s="116"/>
      <c r="BXV72" s="49"/>
      <c r="BXW72" s="46"/>
      <c r="BXX72" s="49"/>
      <c r="BXY72" s="50"/>
      <c r="BYA72" s="113"/>
      <c r="BYB72" s="113"/>
      <c r="BYC72" s="114"/>
      <c r="BYE72" s="115"/>
      <c r="BYF72" s="115"/>
      <c r="BYG72" s="46"/>
      <c r="BYH72" s="46"/>
      <c r="BYI72" s="46"/>
      <c r="BYJ72" s="113"/>
      <c r="BYK72" s="116"/>
      <c r="BYL72" s="49"/>
      <c r="BYM72" s="46"/>
      <c r="BYN72" s="49"/>
      <c r="BYO72" s="50"/>
      <c r="BYQ72" s="113"/>
      <c r="BYR72" s="113"/>
      <c r="BYS72" s="114"/>
      <c r="BYU72" s="115"/>
      <c r="BYV72" s="115"/>
      <c r="BYW72" s="46"/>
      <c r="BYX72" s="46"/>
      <c r="BYY72" s="46"/>
      <c r="BYZ72" s="113"/>
      <c r="BZA72" s="116"/>
      <c r="BZB72" s="49"/>
      <c r="BZC72" s="46"/>
      <c r="BZD72" s="49"/>
      <c r="BZE72" s="50"/>
      <c r="BZG72" s="113"/>
      <c r="BZH72" s="113"/>
      <c r="BZI72" s="114"/>
      <c r="BZK72" s="115"/>
      <c r="BZL72" s="115"/>
      <c r="BZM72" s="46"/>
      <c r="BZN72" s="46"/>
      <c r="BZO72" s="46"/>
      <c r="BZP72" s="113"/>
      <c r="BZQ72" s="116"/>
      <c r="BZR72" s="49"/>
      <c r="BZS72" s="46"/>
      <c r="BZT72" s="49"/>
      <c r="BZU72" s="50"/>
      <c r="BZW72" s="113"/>
      <c r="BZX72" s="113"/>
      <c r="BZY72" s="114"/>
      <c r="CAA72" s="115"/>
      <c r="CAB72" s="115"/>
      <c r="CAC72" s="46"/>
      <c r="CAD72" s="46"/>
      <c r="CAE72" s="46"/>
      <c r="CAF72" s="113"/>
      <c r="CAG72" s="116"/>
      <c r="CAH72" s="49"/>
      <c r="CAI72" s="46"/>
      <c r="CAJ72" s="49"/>
      <c r="CAK72" s="50"/>
      <c r="CAM72" s="113"/>
      <c r="CAN72" s="113"/>
      <c r="CAO72" s="114"/>
      <c r="CAQ72" s="115"/>
      <c r="CAR72" s="115"/>
      <c r="CAS72" s="46"/>
      <c r="CAT72" s="46"/>
      <c r="CAU72" s="46"/>
      <c r="CAV72" s="113"/>
      <c r="CAW72" s="116"/>
      <c r="CAX72" s="49"/>
      <c r="CAY72" s="46"/>
      <c r="CAZ72" s="49"/>
      <c r="CBA72" s="50"/>
      <c r="CBC72" s="113"/>
      <c r="CBD72" s="113"/>
      <c r="CBE72" s="114"/>
      <c r="CBG72" s="115"/>
      <c r="CBH72" s="115"/>
      <c r="CBI72" s="46"/>
      <c r="CBJ72" s="46"/>
      <c r="CBK72" s="46"/>
      <c r="CBL72" s="113"/>
      <c r="CBM72" s="116"/>
      <c r="CBN72" s="49"/>
      <c r="CBO72" s="46"/>
      <c r="CBP72" s="49"/>
      <c r="CBQ72" s="50"/>
      <c r="CBS72" s="113"/>
      <c r="CBT72" s="113"/>
      <c r="CBU72" s="114"/>
      <c r="CBW72" s="115"/>
      <c r="CBX72" s="115"/>
      <c r="CBY72" s="46"/>
      <c r="CBZ72" s="46"/>
      <c r="CCA72" s="46"/>
      <c r="CCB72" s="113"/>
      <c r="CCC72" s="116"/>
      <c r="CCD72" s="49"/>
      <c r="CCE72" s="46"/>
      <c r="CCF72" s="49"/>
      <c r="CCG72" s="50"/>
      <c r="CCI72" s="113"/>
      <c r="CCJ72" s="113"/>
      <c r="CCK72" s="114"/>
      <c r="CCM72" s="115"/>
      <c r="CCN72" s="115"/>
      <c r="CCO72" s="46"/>
      <c r="CCP72" s="46"/>
      <c r="CCQ72" s="46"/>
      <c r="CCR72" s="113"/>
      <c r="CCS72" s="116"/>
      <c r="CCT72" s="49"/>
      <c r="CCU72" s="46"/>
      <c r="CCV72" s="49"/>
      <c r="CCW72" s="50"/>
      <c r="CCY72" s="113"/>
      <c r="CCZ72" s="113"/>
      <c r="CDA72" s="114"/>
      <c r="CDC72" s="115"/>
      <c r="CDD72" s="115"/>
      <c r="CDE72" s="46"/>
      <c r="CDF72" s="46"/>
      <c r="CDG72" s="46"/>
      <c r="CDH72" s="113"/>
      <c r="CDI72" s="116"/>
      <c r="CDJ72" s="49"/>
      <c r="CDK72" s="46"/>
      <c r="CDL72" s="49"/>
      <c r="CDM72" s="50"/>
      <c r="CDO72" s="113"/>
      <c r="CDP72" s="113"/>
      <c r="CDQ72" s="114"/>
      <c r="CDS72" s="115"/>
      <c r="CDT72" s="115"/>
      <c r="CDU72" s="46"/>
      <c r="CDV72" s="46"/>
      <c r="CDW72" s="46"/>
      <c r="CDX72" s="113"/>
      <c r="CDY72" s="116"/>
      <c r="CDZ72" s="49"/>
      <c r="CEA72" s="46"/>
      <c r="CEB72" s="49"/>
      <c r="CEC72" s="50"/>
      <c r="CEE72" s="113"/>
      <c r="CEF72" s="113"/>
      <c r="CEG72" s="114"/>
      <c r="CEI72" s="115"/>
      <c r="CEJ72" s="115"/>
      <c r="CEK72" s="46"/>
      <c r="CEL72" s="46"/>
      <c r="CEM72" s="46"/>
      <c r="CEN72" s="113"/>
      <c r="CEO72" s="116"/>
      <c r="CEP72" s="49"/>
      <c r="CEQ72" s="46"/>
      <c r="CER72" s="49"/>
      <c r="CES72" s="50"/>
      <c r="CEU72" s="113"/>
      <c r="CEV72" s="113"/>
      <c r="CEW72" s="114"/>
      <c r="CEY72" s="115"/>
      <c r="CEZ72" s="115"/>
      <c r="CFA72" s="46"/>
      <c r="CFB72" s="46"/>
      <c r="CFC72" s="46"/>
      <c r="CFD72" s="113"/>
      <c r="CFE72" s="116"/>
      <c r="CFF72" s="49"/>
      <c r="CFG72" s="46"/>
      <c r="CFH72" s="49"/>
      <c r="CFI72" s="50"/>
      <c r="CFK72" s="113"/>
      <c r="CFL72" s="113"/>
      <c r="CFM72" s="114"/>
      <c r="CFO72" s="115"/>
      <c r="CFP72" s="115"/>
      <c r="CFQ72" s="46"/>
      <c r="CFR72" s="46"/>
      <c r="CFS72" s="46"/>
      <c r="CFT72" s="113"/>
      <c r="CFU72" s="116"/>
      <c r="CFV72" s="49"/>
      <c r="CFW72" s="46"/>
      <c r="CFX72" s="49"/>
      <c r="CFY72" s="50"/>
      <c r="CGA72" s="113"/>
      <c r="CGB72" s="113"/>
      <c r="CGC72" s="114"/>
      <c r="CGE72" s="115"/>
      <c r="CGF72" s="115"/>
      <c r="CGG72" s="46"/>
      <c r="CGH72" s="46"/>
      <c r="CGI72" s="46"/>
      <c r="CGJ72" s="113"/>
      <c r="CGK72" s="116"/>
      <c r="CGL72" s="49"/>
      <c r="CGM72" s="46"/>
      <c r="CGN72" s="49"/>
      <c r="CGO72" s="50"/>
      <c r="CGQ72" s="113"/>
      <c r="CGR72" s="113"/>
      <c r="CGS72" s="114"/>
      <c r="CGU72" s="115"/>
      <c r="CGV72" s="115"/>
      <c r="CGW72" s="46"/>
      <c r="CGX72" s="46"/>
      <c r="CGY72" s="46"/>
      <c r="CGZ72" s="113"/>
      <c r="CHA72" s="116"/>
      <c r="CHB72" s="49"/>
      <c r="CHC72" s="46"/>
      <c r="CHD72" s="49"/>
      <c r="CHE72" s="50"/>
      <c r="CHG72" s="113"/>
      <c r="CHH72" s="113"/>
      <c r="CHI72" s="114"/>
      <c r="CHK72" s="115"/>
      <c r="CHL72" s="115"/>
      <c r="CHM72" s="46"/>
      <c r="CHN72" s="46"/>
      <c r="CHO72" s="46"/>
      <c r="CHP72" s="113"/>
      <c r="CHQ72" s="116"/>
      <c r="CHR72" s="49"/>
      <c r="CHS72" s="46"/>
      <c r="CHT72" s="49"/>
      <c r="CHU72" s="50"/>
      <c r="CHW72" s="113"/>
      <c r="CHX72" s="113"/>
      <c r="CHY72" s="114"/>
      <c r="CIA72" s="115"/>
      <c r="CIB72" s="115"/>
      <c r="CIC72" s="46"/>
      <c r="CID72" s="46"/>
      <c r="CIE72" s="46"/>
      <c r="CIF72" s="113"/>
      <c r="CIG72" s="116"/>
      <c r="CIH72" s="49"/>
      <c r="CII72" s="46"/>
      <c r="CIJ72" s="49"/>
      <c r="CIK72" s="50"/>
      <c r="CIM72" s="113"/>
      <c r="CIN72" s="113"/>
      <c r="CIO72" s="114"/>
      <c r="CIQ72" s="115"/>
      <c r="CIR72" s="115"/>
      <c r="CIS72" s="46"/>
      <c r="CIT72" s="46"/>
      <c r="CIU72" s="46"/>
      <c r="CIV72" s="113"/>
      <c r="CIW72" s="116"/>
      <c r="CIX72" s="49"/>
      <c r="CIY72" s="46"/>
      <c r="CIZ72" s="49"/>
      <c r="CJA72" s="50"/>
      <c r="CJC72" s="113"/>
      <c r="CJD72" s="113"/>
      <c r="CJE72" s="114"/>
      <c r="CJG72" s="115"/>
      <c r="CJH72" s="115"/>
      <c r="CJI72" s="46"/>
      <c r="CJJ72" s="46"/>
      <c r="CJK72" s="46"/>
      <c r="CJL72" s="113"/>
      <c r="CJM72" s="116"/>
      <c r="CJN72" s="49"/>
      <c r="CJO72" s="46"/>
      <c r="CJP72" s="49"/>
      <c r="CJQ72" s="50"/>
      <c r="CJS72" s="113"/>
      <c r="CJT72" s="113"/>
      <c r="CJU72" s="114"/>
      <c r="CJW72" s="115"/>
      <c r="CJX72" s="115"/>
      <c r="CJY72" s="46"/>
      <c r="CJZ72" s="46"/>
      <c r="CKA72" s="46"/>
      <c r="CKB72" s="113"/>
      <c r="CKC72" s="116"/>
      <c r="CKD72" s="49"/>
      <c r="CKE72" s="46"/>
      <c r="CKF72" s="49"/>
      <c r="CKG72" s="50"/>
      <c r="CKI72" s="113"/>
      <c r="CKJ72" s="113"/>
      <c r="CKK72" s="114"/>
      <c r="CKM72" s="115"/>
      <c r="CKN72" s="115"/>
      <c r="CKO72" s="46"/>
      <c r="CKP72" s="46"/>
      <c r="CKQ72" s="46"/>
      <c r="CKR72" s="113"/>
      <c r="CKS72" s="116"/>
      <c r="CKT72" s="49"/>
      <c r="CKU72" s="46"/>
      <c r="CKV72" s="49"/>
      <c r="CKW72" s="50"/>
      <c r="CKY72" s="113"/>
      <c r="CKZ72" s="113"/>
      <c r="CLA72" s="114"/>
      <c r="CLC72" s="115"/>
      <c r="CLD72" s="115"/>
      <c r="CLE72" s="46"/>
      <c r="CLF72" s="46"/>
      <c r="CLG72" s="46"/>
      <c r="CLH72" s="113"/>
      <c r="CLI72" s="116"/>
      <c r="CLJ72" s="49"/>
      <c r="CLK72" s="46"/>
      <c r="CLL72" s="49"/>
      <c r="CLM72" s="50"/>
      <c r="CLO72" s="113"/>
      <c r="CLP72" s="113"/>
      <c r="CLQ72" s="114"/>
      <c r="CLS72" s="115"/>
      <c r="CLT72" s="115"/>
      <c r="CLU72" s="46"/>
      <c r="CLV72" s="46"/>
      <c r="CLW72" s="46"/>
      <c r="CLX72" s="113"/>
      <c r="CLY72" s="116"/>
      <c r="CLZ72" s="49"/>
      <c r="CMA72" s="46"/>
      <c r="CMB72" s="49"/>
      <c r="CMC72" s="50"/>
      <c r="CME72" s="113"/>
      <c r="CMF72" s="113"/>
      <c r="CMG72" s="114"/>
      <c r="CMI72" s="115"/>
      <c r="CMJ72" s="115"/>
      <c r="CMK72" s="46"/>
      <c r="CML72" s="46"/>
      <c r="CMM72" s="46"/>
      <c r="CMN72" s="113"/>
      <c r="CMO72" s="116"/>
      <c r="CMP72" s="49"/>
      <c r="CMQ72" s="46"/>
      <c r="CMR72" s="49"/>
      <c r="CMS72" s="50"/>
      <c r="CMU72" s="113"/>
      <c r="CMV72" s="113"/>
      <c r="CMW72" s="114"/>
      <c r="CMY72" s="115"/>
      <c r="CMZ72" s="115"/>
      <c r="CNA72" s="46"/>
      <c r="CNB72" s="46"/>
      <c r="CNC72" s="46"/>
      <c r="CND72" s="113"/>
      <c r="CNE72" s="116"/>
      <c r="CNF72" s="49"/>
      <c r="CNG72" s="46"/>
      <c r="CNH72" s="49"/>
      <c r="CNI72" s="50"/>
      <c r="CNK72" s="113"/>
      <c r="CNL72" s="113"/>
      <c r="CNM72" s="114"/>
      <c r="CNO72" s="115"/>
      <c r="CNP72" s="115"/>
      <c r="CNQ72" s="46"/>
      <c r="CNR72" s="46"/>
      <c r="CNS72" s="46"/>
      <c r="CNT72" s="113"/>
      <c r="CNU72" s="116"/>
      <c r="CNV72" s="49"/>
      <c r="CNW72" s="46"/>
      <c r="CNX72" s="49"/>
      <c r="CNY72" s="50"/>
      <c r="COA72" s="113"/>
      <c r="COB72" s="113"/>
      <c r="COC72" s="114"/>
      <c r="COE72" s="115"/>
      <c r="COF72" s="115"/>
      <c r="COG72" s="46"/>
      <c r="COH72" s="46"/>
      <c r="COI72" s="46"/>
      <c r="COJ72" s="113"/>
      <c r="COK72" s="116"/>
      <c r="COL72" s="49"/>
      <c r="COM72" s="46"/>
      <c r="CON72" s="49"/>
      <c r="COO72" s="50"/>
      <c r="COQ72" s="113"/>
      <c r="COR72" s="113"/>
      <c r="COS72" s="114"/>
      <c r="COU72" s="115"/>
      <c r="COV72" s="115"/>
      <c r="COW72" s="46"/>
      <c r="COX72" s="46"/>
      <c r="COY72" s="46"/>
      <c r="COZ72" s="113"/>
      <c r="CPA72" s="116"/>
      <c r="CPB72" s="49"/>
      <c r="CPC72" s="46"/>
      <c r="CPD72" s="49"/>
      <c r="CPE72" s="50"/>
      <c r="CPG72" s="113"/>
      <c r="CPH72" s="113"/>
      <c r="CPI72" s="114"/>
      <c r="CPK72" s="115"/>
      <c r="CPL72" s="115"/>
      <c r="CPM72" s="46"/>
      <c r="CPN72" s="46"/>
      <c r="CPO72" s="46"/>
      <c r="CPP72" s="113"/>
      <c r="CPQ72" s="116"/>
      <c r="CPR72" s="49"/>
      <c r="CPS72" s="46"/>
      <c r="CPT72" s="49"/>
      <c r="CPU72" s="50"/>
      <c r="CPW72" s="113"/>
      <c r="CPX72" s="113"/>
      <c r="CPY72" s="114"/>
      <c r="CQA72" s="115"/>
      <c r="CQB72" s="115"/>
      <c r="CQC72" s="46"/>
      <c r="CQD72" s="46"/>
      <c r="CQE72" s="46"/>
      <c r="CQF72" s="113"/>
      <c r="CQG72" s="116"/>
      <c r="CQH72" s="49"/>
      <c r="CQI72" s="46"/>
      <c r="CQJ72" s="49"/>
      <c r="CQK72" s="50"/>
      <c r="CQM72" s="113"/>
      <c r="CQN72" s="113"/>
      <c r="CQO72" s="114"/>
      <c r="CQQ72" s="115"/>
      <c r="CQR72" s="115"/>
      <c r="CQS72" s="46"/>
      <c r="CQT72" s="46"/>
      <c r="CQU72" s="46"/>
      <c r="CQV72" s="113"/>
      <c r="CQW72" s="116"/>
      <c r="CQX72" s="49"/>
      <c r="CQY72" s="46"/>
      <c r="CQZ72" s="49"/>
      <c r="CRA72" s="50"/>
      <c r="CRC72" s="113"/>
      <c r="CRD72" s="113"/>
      <c r="CRE72" s="114"/>
      <c r="CRG72" s="115"/>
      <c r="CRH72" s="115"/>
      <c r="CRI72" s="46"/>
      <c r="CRJ72" s="46"/>
      <c r="CRK72" s="46"/>
      <c r="CRL72" s="113"/>
      <c r="CRM72" s="116"/>
      <c r="CRN72" s="49"/>
      <c r="CRO72" s="46"/>
      <c r="CRP72" s="49"/>
      <c r="CRQ72" s="50"/>
      <c r="CRS72" s="113"/>
      <c r="CRT72" s="113"/>
      <c r="CRU72" s="114"/>
      <c r="CRW72" s="115"/>
      <c r="CRX72" s="115"/>
      <c r="CRY72" s="46"/>
      <c r="CRZ72" s="46"/>
      <c r="CSA72" s="46"/>
      <c r="CSB72" s="113"/>
      <c r="CSC72" s="116"/>
      <c r="CSD72" s="49"/>
      <c r="CSE72" s="46"/>
      <c r="CSF72" s="49"/>
      <c r="CSG72" s="50"/>
      <c r="CSI72" s="113"/>
      <c r="CSJ72" s="113"/>
      <c r="CSK72" s="114"/>
      <c r="CSM72" s="115"/>
      <c r="CSN72" s="115"/>
      <c r="CSO72" s="46"/>
      <c r="CSP72" s="46"/>
      <c r="CSQ72" s="46"/>
      <c r="CSR72" s="113"/>
      <c r="CSS72" s="116"/>
      <c r="CST72" s="49"/>
      <c r="CSU72" s="46"/>
      <c r="CSV72" s="49"/>
      <c r="CSW72" s="50"/>
      <c r="CSY72" s="113"/>
      <c r="CSZ72" s="113"/>
      <c r="CTA72" s="114"/>
      <c r="CTC72" s="115"/>
      <c r="CTD72" s="115"/>
      <c r="CTE72" s="46"/>
      <c r="CTF72" s="46"/>
      <c r="CTG72" s="46"/>
      <c r="CTH72" s="113"/>
      <c r="CTI72" s="116"/>
      <c r="CTJ72" s="49"/>
      <c r="CTK72" s="46"/>
      <c r="CTL72" s="49"/>
      <c r="CTM72" s="50"/>
      <c r="CTO72" s="113"/>
      <c r="CTP72" s="113"/>
      <c r="CTQ72" s="114"/>
      <c r="CTS72" s="115"/>
      <c r="CTT72" s="115"/>
      <c r="CTU72" s="46"/>
      <c r="CTV72" s="46"/>
      <c r="CTW72" s="46"/>
      <c r="CTX72" s="113"/>
      <c r="CTY72" s="116"/>
      <c r="CTZ72" s="49"/>
      <c r="CUA72" s="46"/>
      <c r="CUB72" s="49"/>
      <c r="CUC72" s="50"/>
      <c r="CUE72" s="113"/>
      <c r="CUF72" s="113"/>
      <c r="CUG72" s="114"/>
      <c r="CUI72" s="115"/>
      <c r="CUJ72" s="115"/>
      <c r="CUK72" s="46"/>
      <c r="CUL72" s="46"/>
      <c r="CUM72" s="46"/>
      <c r="CUN72" s="113"/>
      <c r="CUO72" s="116"/>
      <c r="CUP72" s="49"/>
      <c r="CUQ72" s="46"/>
      <c r="CUR72" s="49"/>
      <c r="CUS72" s="50"/>
      <c r="CUU72" s="113"/>
      <c r="CUV72" s="113"/>
      <c r="CUW72" s="114"/>
      <c r="CUY72" s="115"/>
      <c r="CUZ72" s="115"/>
      <c r="CVA72" s="46"/>
      <c r="CVB72" s="46"/>
      <c r="CVC72" s="46"/>
      <c r="CVD72" s="113"/>
      <c r="CVE72" s="116"/>
      <c r="CVF72" s="49"/>
      <c r="CVG72" s="46"/>
      <c r="CVH72" s="49"/>
      <c r="CVI72" s="50"/>
      <c r="CVK72" s="113"/>
      <c r="CVL72" s="113"/>
      <c r="CVM72" s="114"/>
      <c r="CVO72" s="115"/>
      <c r="CVP72" s="115"/>
      <c r="CVQ72" s="46"/>
      <c r="CVR72" s="46"/>
      <c r="CVS72" s="46"/>
      <c r="CVT72" s="113"/>
      <c r="CVU72" s="116"/>
      <c r="CVV72" s="49"/>
      <c r="CVW72" s="46"/>
      <c r="CVX72" s="49"/>
      <c r="CVY72" s="50"/>
      <c r="CWA72" s="113"/>
      <c r="CWB72" s="113"/>
      <c r="CWC72" s="114"/>
      <c r="CWE72" s="115"/>
      <c r="CWF72" s="115"/>
      <c r="CWG72" s="46"/>
      <c r="CWH72" s="46"/>
      <c r="CWI72" s="46"/>
      <c r="CWJ72" s="113"/>
      <c r="CWK72" s="116"/>
      <c r="CWL72" s="49"/>
      <c r="CWM72" s="46"/>
      <c r="CWN72" s="49"/>
      <c r="CWO72" s="50"/>
      <c r="CWQ72" s="113"/>
      <c r="CWR72" s="113"/>
      <c r="CWS72" s="114"/>
      <c r="CWU72" s="115"/>
      <c r="CWV72" s="115"/>
      <c r="CWW72" s="46"/>
      <c r="CWX72" s="46"/>
      <c r="CWY72" s="46"/>
      <c r="CWZ72" s="113"/>
      <c r="CXA72" s="116"/>
      <c r="CXB72" s="49"/>
      <c r="CXC72" s="46"/>
      <c r="CXD72" s="49"/>
      <c r="CXE72" s="50"/>
      <c r="CXG72" s="113"/>
      <c r="CXH72" s="113"/>
      <c r="CXI72" s="114"/>
      <c r="CXK72" s="115"/>
      <c r="CXL72" s="115"/>
      <c r="CXM72" s="46"/>
      <c r="CXN72" s="46"/>
      <c r="CXO72" s="46"/>
      <c r="CXP72" s="113"/>
      <c r="CXQ72" s="116"/>
      <c r="CXR72" s="49"/>
      <c r="CXS72" s="46"/>
      <c r="CXT72" s="49"/>
      <c r="CXU72" s="50"/>
      <c r="CXW72" s="113"/>
      <c r="CXX72" s="113"/>
      <c r="CXY72" s="114"/>
      <c r="CYA72" s="115"/>
      <c r="CYB72" s="115"/>
      <c r="CYC72" s="46"/>
      <c r="CYD72" s="46"/>
      <c r="CYE72" s="46"/>
      <c r="CYF72" s="113"/>
      <c r="CYG72" s="116"/>
      <c r="CYH72" s="49"/>
      <c r="CYI72" s="46"/>
      <c r="CYJ72" s="49"/>
      <c r="CYK72" s="50"/>
      <c r="CYM72" s="113"/>
      <c r="CYN72" s="113"/>
      <c r="CYO72" s="114"/>
      <c r="CYQ72" s="115"/>
      <c r="CYR72" s="115"/>
      <c r="CYS72" s="46"/>
      <c r="CYT72" s="46"/>
      <c r="CYU72" s="46"/>
      <c r="CYV72" s="113"/>
      <c r="CYW72" s="116"/>
      <c r="CYX72" s="49"/>
      <c r="CYY72" s="46"/>
      <c r="CYZ72" s="49"/>
      <c r="CZA72" s="50"/>
      <c r="CZC72" s="113"/>
      <c r="CZD72" s="113"/>
      <c r="CZE72" s="114"/>
      <c r="CZG72" s="115"/>
      <c r="CZH72" s="115"/>
      <c r="CZI72" s="46"/>
      <c r="CZJ72" s="46"/>
      <c r="CZK72" s="46"/>
      <c r="CZL72" s="113"/>
      <c r="CZM72" s="116"/>
      <c r="CZN72" s="49"/>
      <c r="CZO72" s="46"/>
      <c r="CZP72" s="49"/>
      <c r="CZQ72" s="50"/>
      <c r="CZS72" s="113"/>
      <c r="CZT72" s="113"/>
      <c r="CZU72" s="114"/>
      <c r="CZW72" s="115"/>
      <c r="CZX72" s="115"/>
      <c r="CZY72" s="46"/>
      <c r="CZZ72" s="46"/>
      <c r="DAA72" s="46"/>
      <c r="DAB72" s="113"/>
      <c r="DAC72" s="116"/>
      <c r="DAD72" s="49"/>
      <c r="DAE72" s="46"/>
      <c r="DAF72" s="49"/>
      <c r="DAG72" s="50"/>
      <c r="DAI72" s="113"/>
      <c r="DAJ72" s="113"/>
      <c r="DAK72" s="114"/>
      <c r="DAM72" s="115"/>
      <c r="DAN72" s="115"/>
      <c r="DAO72" s="46"/>
      <c r="DAP72" s="46"/>
      <c r="DAQ72" s="46"/>
      <c r="DAR72" s="113"/>
      <c r="DAS72" s="116"/>
      <c r="DAT72" s="49"/>
      <c r="DAU72" s="46"/>
      <c r="DAV72" s="49"/>
      <c r="DAW72" s="50"/>
      <c r="DAY72" s="113"/>
      <c r="DAZ72" s="113"/>
      <c r="DBA72" s="114"/>
      <c r="DBC72" s="115"/>
      <c r="DBD72" s="115"/>
      <c r="DBE72" s="46"/>
      <c r="DBF72" s="46"/>
      <c r="DBG72" s="46"/>
      <c r="DBH72" s="113"/>
      <c r="DBI72" s="116"/>
      <c r="DBJ72" s="49"/>
      <c r="DBK72" s="46"/>
      <c r="DBL72" s="49"/>
      <c r="DBM72" s="50"/>
      <c r="DBO72" s="113"/>
      <c r="DBP72" s="113"/>
      <c r="DBQ72" s="114"/>
      <c r="DBS72" s="115"/>
      <c r="DBT72" s="115"/>
      <c r="DBU72" s="46"/>
      <c r="DBV72" s="46"/>
      <c r="DBW72" s="46"/>
      <c r="DBX72" s="113"/>
      <c r="DBY72" s="116"/>
      <c r="DBZ72" s="49"/>
      <c r="DCA72" s="46"/>
      <c r="DCB72" s="49"/>
      <c r="DCC72" s="50"/>
      <c r="DCE72" s="113"/>
      <c r="DCF72" s="113"/>
      <c r="DCG72" s="114"/>
      <c r="DCI72" s="115"/>
      <c r="DCJ72" s="115"/>
      <c r="DCK72" s="46"/>
      <c r="DCL72" s="46"/>
      <c r="DCM72" s="46"/>
      <c r="DCN72" s="113"/>
      <c r="DCO72" s="116"/>
      <c r="DCP72" s="49"/>
      <c r="DCQ72" s="46"/>
      <c r="DCR72" s="49"/>
      <c r="DCS72" s="50"/>
      <c r="DCU72" s="113"/>
      <c r="DCV72" s="113"/>
      <c r="DCW72" s="114"/>
      <c r="DCY72" s="115"/>
      <c r="DCZ72" s="115"/>
      <c r="DDA72" s="46"/>
      <c r="DDB72" s="46"/>
      <c r="DDC72" s="46"/>
      <c r="DDD72" s="113"/>
      <c r="DDE72" s="116"/>
      <c r="DDF72" s="49"/>
      <c r="DDG72" s="46"/>
      <c r="DDH72" s="49"/>
      <c r="DDI72" s="50"/>
      <c r="DDK72" s="113"/>
      <c r="DDL72" s="113"/>
      <c r="DDM72" s="114"/>
      <c r="DDO72" s="115"/>
      <c r="DDP72" s="115"/>
      <c r="DDQ72" s="46"/>
      <c r="DDR72" s="46"/>
      <c r="DDS72" s="46"/>
      <c r="DDT72" s="113"/>
      <c r="DDU72" s="116"/>
      <c r="DDV72" s="49"/>
      <c r="DDW72" s="46"/>
      <c r="DDX72" s="49"/>
      <c r="DDY72" s="50"/>
      <c r="DEA72" s="113"/>
      <c r="DEB72" s="113"/>
      <c r="DEC72" s="114"/>
      <c r="DEE72" s="115"/>
      <c r="DEF72" s="115"/>
      <c r="DEG72" s="46"/>
      <c r="DEH72" s="46"/>
      <c r="DEI72" s="46"/>
      <c r="DEJ72" s="113"/>
      <c r="DEK72" s="116"/>
      <c r="DEL72" s="49"/>
      <c r="DEM72" s="46"/>
      <c r="DEN72" s="49"/>
      <c r="DEO72" s="50"/>
      <c r="DEQ72" s="113"/>
      <c r="DER72" s="113"/>
      <c r="DES72" s="114"/>
      <c r="DEU72" s="115"/>
      <c r="DEV72" s="115"/>
      <c r="DEW72" s="46"/>
      <c r="DEX72" s="46"/>
      <c r="DEY72" s="46"/>
      <c r="DEZ72" s="113"/>
      <c r="DFA72" s="116"/>
      <c r="DFB72" s="49"/>
      <c r="DFC72" s="46"/>
      <c r="DFD72" s="49"/>
      <c r="DFE72" s="50"/>
      <c r="DFG72" s="113"/>
      <c r="DFH72" s="113"/>
      <c r="DFI72" s="114"/>
      <c r="DFK72" s="115"/>
      <c r="DFL72" s="115"/>
      <c r="DFM72" s="46"/>
      <c r="DFN72" s="46"/>
      <c r="DFO72" s="46"/>
      <c r="DFP72" s="113"/>
      <c r="DFQ72" s="116"/>
      <c r="DFR72" s="49"/>
      <c r="DFS72" s="46"/>
      <c r="DFT72" s="49"/>
      <c r="DFU72" s="50"/>
      <c r="DFW72" s="113"/>
      <c r="DFX72" s="113"/>
      <c r="DFY72" s="114"/>
      <c r="DGA72" s="115"/>
      <c r="DGB72" s="115"/>
      <c r="DGC72" s="46"/>
      <c r="DGD72" s="46"/>
      <c r="DGE72" s="46"/>
      <c r="DGF72" s="113"/>
      <c r="DGG72" s="116"/>
      <c r="DGH72" s="49"/>
      <c r="DGI72" s="46"/>
      <c r="DGJ72" s="49"/>
      <c r="DGK72" s="50"/>
      <c r="DGM72" s="113"/>
      <c r="DGN72" s="113"/>
      <c r="DGO72" s="114"/>
      <c r="DGQ72" s="115"/>
      <c r="DGR72" s="115"/>
      <c r="DGS72" s="46"/>
      <c r="DGT72" s="46"/>
      <c r="DGU72" s="46"/>
      <c r="DGV72" s="113"/>
      <c r="DGW72" s="116"/>
      <c r="DGX72" s="49"/>
      <c r="DGY72" s="46"/>
      <c r="DGZ72" s="49"/>
      <c r="DHA72" s="50"/>
      <c r="DHC72" s="113"/>
      <c r="DHD72" s="113"/>
      <c r="DHE72" s="114"/>
      <c r="DHG72" s="115"/>
      <c r="DHH72" s="115"/>
      <c r="DHI72" s="46"/>
      <c r="DHJ72" s="46"/>
      <c r="DHK72" s="46"/>
      <c r="DHL72" s="113"/>
      <c r="DHM72" s="116"/>
      <c r="DHN72" s="49"/>
      <c r="DHO72" s="46"/>
      <c r="DHP72" s="49"/>
      <c r="DHQ72" s="50"/>
      <c r="DHS72" s="113"/>
      <c r="DHT72" s="113"/>
      <c r="DHU72" s="114"/>
      <c r="DHW72" s="115"/>
      <c r="DHX72" s="115"/>
      <c r="DHY72" s="46"/>
      <c r="DHZ72" s="46"/>
      <c r="DIA72" s="46"/>
      <c r="DIB72" s="113"/>
      <c r="DIC72" s="116"/>
      <c r="DID72" s="49"/>
      <c r="DIE72" s="46"/>
      <c r="DIF72" s="49"/>
      <c r="DIG72" s="50"/>
      <c r="DII72" s="113"/>
      <c r="DIJ72" s="113"/>
      <c r="DIK72" s="114"/>
      <c r="DIM72" s="115"/>
      <c r="DIN72" s="115"/>
      <c r="DIO72" s="46"/>
      <c r="DIP72" s="46"/>
      <c r="DIQ72" s="46"/>
      <c r="DIR72" s="113"/>
      <c r="DIS72" s="116"/>
      <c r="DIT72" s="49"/>
      <c r="DIU72" s="46"/>
      <c r="DIV72" s="49"/>
      <c r="DIW72" s="50"/>
      <c r="DIY72" s="113"/>
      <c r="DIZ72" s="113"/>
      <c r="DJA72" s="114"/>
      <c r="DJC72" s="115"/>
      <c r="DJD72" s="115"/>
      <c r="DJE72" s="46"/>
      <c r="DJF72" s="46"/>
      <c r="DJG72" s="46"/>
      <c r="DJH72" s="113"/>
      <c r="DJI72" s="116"/>
      <c r="DJJ72" s="49"/>
      <c r="DJK72" s="46"/>
      <c r="DJL72" s="49"/>
      <c r="DJM72" s="50"/>
      <c r="DJO72" s="113"/>
      <c r="DJP72" s="113"/>
      <c r="DJQ72" s="114"/>
      <c r="DJS72" s="115"/>
      <c r="DJT72" s="115"/>
      <c r="DJU72" s="46"/>
      <c r="DJV72" s="46"/>
      <c r="DJW72" s="46"/>
      <c r="DJX72" s="113"/>
      <c r="DJY72" s="116"/>
      <c r="DJZ72" s="49"/>
      <c r="DKA72" s="46"/>
      <c r="DKB72" s="49"/>
      <c r="DKC72" s="50"/>
      <c r="DKE72" s="113"/>
      <c r="DKF72" s="113"/>
      <c r="DKG72" s="114"/>
      <c r="DKI72" s="115"/>
      <c r="DKJ72" s="115"/>
      <c r="DKK72" s="46"/>
      <c r="DKL72" s="46"/>
      <c r="DKM72" s="46"/>
      <c r="DKN72" s="113"/>
      <c r="DKO72" s="116"/>
      <c r="DKP72" s="49"/>
      <c r="DKQ72" s="46"/>
      <c r="DKR72" s="49"/>
      <c r="DKS72" s="50"/>
      <c r="DKU72" s="113"/>
      <c r="DKV72" s="113"/>
      <c r="DKW72" s="114"/>
      <c r="DKY72" s="115"/>
      <c r="DKZ72" s="115"/>
      <c r="DLA72" s="46"/>
      <c r="DLB72" s="46"/>
      <c r="DLC72" s="46"/>
      <c r="DLD72" s="113"/>
      <c r="DLE72" s="116"/>
      <c r="DLF72" s="49"/>
      <c r="DLG72" s="46"/>
      <c r="DLH72" s="49"/>
      <c r="DLI72" s="50"/>
      <c r="DLK72" s="113"/>
      <c r="DLL72" s="113"/>
      <c r="DLM72" s="114"/>
      <c r="DLO72" s="115"/>
      <c r="DLP72" s="115"/>
      <c r="DLQ72" s="46"/>
      <c r="DLR72" s="46"/>
      <c r="DLS72" s="46"/>
      <c r="DLT72" s="113"/>
      <c r="DLU72" s="116"/>
      <c r="DLV72" s="49"/>
      <c r="DLW72" s="46"/>
      <c r="DLX72" s="49"/>
      <c r="DLY72" s="50"/>
      <c r="DMA72" s="113"/>
      <c r="DMB72" s="113"/>
      <c r="DMC72" s="114"/>
      <c r="DME72" s="115"/>
      <c r="DMF72" s="115"/>
      <c r="DMG72" s="46"/>
      <c r="DMH72" s="46"/>
      <c r="DMI72" s="46"/>
      <c r="DMJ72" s="113"/>
      <c r="DMK72" s="116"/>
      <c r="DML72" s="49"/>
      <c r="DMM72" s="46"/>
      <c r="DMN72" s="49"/>
      <c r="DMO72" s="50"/>
      <c r="DMQ72" s="113"/>
      <c r="DMR72" s="113"/>
      <c r="DMS72" s="114"/>
      <c r="DMU72" s="115"/>
      <c r="DMV72" s="115"/>
      <c r="DMW72" s="46"/>
      <c r="DMX72" s="46"/>
      <c r="DMY72" s="46"/>
      <c r="DMZ72" s="113"/>
      <c r="DNA72" s="116"/>
      <c r="DNB72" s="49"/>
      <c r="DNC72" s="46"/>
      <c r="DND72" s="49"/>
      <c r="DNE72" s="50"/>
      <c r="DNG72" s="113"/>
      <c r="DNH72" s="113"/>
      <c r="DNI72" s="114"/>
      <c r="DNK72" s="115"/>
      <c r="DNL72" s="115"/>
      <c r="DNM72" s="46"/>
      <c r="DNN72" s="46"/>
      <c r="DNO72" s="46"/>
      <c r="DNP72" s="113"/>
      <c r="DNQ72" s="116"/>
      <c r="DNR72" s="49"/>
      <c r="DNS72" s="46"/>
      <c r="DNT72" s="49"/>
      <c r="DNU72" s="50"/>
      <c r="DNW72" s="113"/>
      <c r="DNX72" s="113"/>
      <c r="DNY72" s="114"/>
      <c r="DOA72" s="115"/>
      <c r="DOB72" s="115"/>
      <c r="DOC72" s="46"/>
      <c r="DOD72" s="46"/>
      <c r="DOE72" s="46"/>
      <c r="DOF72" s="113"/>
      <c r="DOG72" s="116"/>
      <c r="DOH72" s="49"/>
      <c r="DOI72" s="46"/>
      <c r="DOJ72" s="49"/>
      <c r="DOK72" s="50"/>
      <c r="DOM72" s="113"/>
      <c r="DON72" s="113"/>
      <c r="DOO72" s="114"/>
      <c r="DOQ72" s="115"/>
      <c r="DOR72" s="115"/>
      <c r="DOS72" s="46"/>
      <c r="DOT72" s="46"/>
      <c r="DOU72" s="46"/>
      <c r="DOV72" s="113"/>
      <c r="DOW72" s="116"/>
      <c r="DOX72" s="49"/>
      <c r="DOY72" s="46"/>
      <c r="DOZ72" s="49"/>
      <c r="DPA72" s="50"/>
      <c r="DPC72" s="113"/>
      <c r="DPD72" s="113"/>
      <c r="DPE72" s="114"/>
      <c r="DPG72" s="115"/>
      <c r="DPH72" s="115"/>
      <c r="DPI72" s="46"/>
      <c r="DPJ72" s="46"/>
      <c r="DPK72" s="46"/>
      <c r="DPL72" s="113"/>
      <c r="DPM72" s="116"/>
      <c r="DPN72" s="49"/>
      <c r="DPO72" s="46"/>
      <c r="DPP72" s="49"/>
      <c r="DPQ72" s="50"/>
      <c r="DPS72" s="113"/>
      <c r="DPT72" s="113"/>
      <c r="DPU72" s="114"/>
      <c r="DPW72" s="115"/>
      <c r="DPX72" s="115"/>
      <c r="DPY72" s="46"/>
      <c r="DPZ72" s="46"/>
      <c r="DQA72" s="46"/>
      <c r="DQB72" s="113"/>
      <c r="DQC72" s="116"/>
      <c r="DQD72" s="49"/>
      <c r="DQE72" s="46"/>
      <c r="DQF72" s="49"/>
      <c r="DQG72" s="50"/>
      <c r="DQI72" s="113"/>
      <c r="DQJ72" s="113"/>
      <c r="DQK72" s="114"/>
      <c r="DQM72" s="115"/>
      <c r="DQN72" s="115"/>
      <c r="DQO72" s="46"/>
      <c r="DQP72" s="46"/>
      <c r="DQQ72" s="46"/>
      <c r="DQR72" s="113"/>
      <c r="DQS72" s="116"/>
      <c r="DQT72" s="49"/>
      <c r="DQU72" s="46"/>
      <c r="DQV72" s="49"/>
      <c r="DQW72" s="50"/>
      <c r="DQY72" s="113"/>
      <c r="DQZ72" s="113"/>
      <c r="DRA72" s="114"/>
      <c r="DRC72" s="115"/>
      <c r="DRD72" s="115"/>
      <c r="DRE72" s="46"/>
      <c r="DRF72" s="46"/>
      <c r="DRG72" s="46"/>
      <c r="DRH72" s="113"/>
      <c r="DRI72" s="116"/>
      <c r="DRJ72" s="49"/>
      <c r="DRK72" s="46"/>
      <c r="DRL72" s="49"/>
      <c r="DRM72" s="50"/>
      <c r="DRO72" s="113"/>
      <c r="DRP72" s="113"/>
      <c r="DRQ72" s="114"/>
      <c r="DRS72" s="115"/>
      <c r="DRT72" s="115"/>
      <c r="DRU72" s="46"/>
      <c r="DRV72" s="46"/>
      <c r="DRW72" s="46"/>
      <c r="DRX72" s="113"/>
      <c r="DRY72" s="116"/>
      <c r="DRZ72" s="49"/>
      <c r="DSA72" s="46"/>
      <c r="DSB72" s="49"/>
      <c r="DSC72" s="50"/>
      <c r="DSE72" s="113"/>
      <c r="DSF72" s="113"/>
      <c r="DSG72" s="114"/>
      <c r="DSI72" s="115"/>
      <c r="DSJ72" s="115"/>
      <c r="DSK72" s="46"/>
      <c r="DSL72" s="46"/>
      <c r="DSM72" s="46"/>
      <c r="DSN72" s="113"/>
      <c r="DSO72" s="116"/>
      <c r="DSP72" s="49"/>
      <c r="DSQ72" s="46"/>
      <c r="DSR72" s="49"/>
      <c r="DSS72" s="50"/>
      <c r="DSU72" s="113"/>
      <c r="DSV72" s="113"/>
      <c r="DSW72" s="114"/>
      <c r="DSY72" s="115"/>
      <c r="DSZ72" s="115"/>
      <c r="DTA72" s="46"/>
      <c r="DTB72" s="46"/>
      <c r="DTC72" s="46"/>
      <c r="DTD72" s="113"/>
      <c r="DTE72" s="116"/>
      <c r="DTF72" s="49"/>
      <c r="DTG72" s="46"/>
      <c r="DTH72" s="49"/>
      <c r="DTI72" s="50"/>
      <c r="DTK72" s="113"/>
      <c r="DTL72" s="113"/>
      <c r="DTM72" s="114"/>
      <c r="DTO72" s="115"/>
      <c r="DTP72" s="115"/>
      <c r="DTQ72" s="46"/>
      <c r="DTR72" s="46"/>
      <c r="DTS72" s="46"/>
      <c r="DTT72" s="113"/>
      <c r="DTU72" s="116"/>
      <c r="DTV72" s="49"/>
      <c r="DTW72" s="46"/>
      <c r="DTX72" s="49"/>
      <c r="DTY72" s="50"/>
      <c r="DUA72" s="113"/>
      <c r="DUB72" s="113"/>
      <c r="DUC72" s="114"/>
      <c r="DUE72" s="115"/>
      <c r="DUF72" s="115"/>
      <c r="DUG72" s="46"/>
      <c r="DUH72" s="46"/>
      <c r="DUI72" s="46"/>
      <c r="DUJ72" s="113"/>
      <c r="DUK72" s="116"/>
      <c r="DUL72" s="49"/>
      <c r="DUM72" s="46"/>
      <c r="DUN72" s="49"/>
      <c r="DUO72" s="50"/>
      <c r="DUQ72" s="113"/>
      <c r="DUR72" s="113"/>
      <c r="DUS72" s="114"/>
      <c r="DUU72" s="115"/>
      <c r="DUV72" s="115"/>
      <c r="DUW72" s="46"/>
      <c r="DUX72" s="46"/>
      <c r="DUY72" s="46"/>
      <c r="DUZ72" s="113"/>
      <c r="DVA72" s="116"/>
      <c r="DVB72" s="49"/>
      <c r="DVC72" s="46"/>
      <c r="DVD72" s="49"/>
      <c r="DVE72" s="50"/>
      <c r="DVG72" s="113"/>
      <c r="DVH72" s="113"/>
      <c r="DVI72" s="114"/>
      <c r="DVK72" s="115"/>
      <c r="DVL72" s="115"/>
      <c r="DVM72" s="46"/>
      <c r="DVN72" s="46"/>
      <c r="DVO72" s="46"/>
      <c r="DVP72" s="113"/>
      <c r="DVQ72" s="116"/>
      <c r="DVR72" s="49"/>
      <c r="DVS72" s="46"/>
      <c r="DVT72" s="49"/>
      <c r="DVU72" s="50"/>
      <c r="DVW72" s="113"/>
      <c r="DVX72" s="113"/>
      <c r="DVY72" s="114"/>
      <c r="DWA72" s="115"/>
      <c r="DWB72" s="115"/>
      <c r="DWC72" s="46"/>
      <c r="DWD72" s="46"/>
      <c r="DWE72" s="46"/>
      <c r="DWF72" s="113"/>
      <c r="DWG72" s="116"/>
      <c r="DWH72" s="49"/>
      <c r="DWI72" s="46"/>
      <c r="DWJ72" s="49"/>
      <c r="DWK72" s="50"/>
      <c r="DWM72" s="113"/>
      <c r="DWN72" s="113"/>
      <c r="DWO72" s="114"/>
      <c r="DWQ72" s="115"/>
      <c r="DWR72" s="115"/>
      <c r="DWS72" s="46"/>
      <c r="DWT72" s="46"/>
      <c r="DWU72" s="46"/>
      <c r="DWV72" s="113"/>
      <c r="DWW72" s="116"/>
      <c r="DWX72" s="49"/>
      <c r="DWY72" s="46"/>
      <c r="DWZ72" s="49"/>
      <c r="DXA72" s="50"/>
      <c r="DXC72" s="113"/>
      <c r="DXD72" s="113"/>
      <c r="DXE72" s="114"/>
      <c r="DXG72" s="115"/>
      <c r="DXH72" s="115"/>
      <c r="DXI72" s="46"/>
      <c r="DXJ72" s="46"/>
      <c r="DXK72" s="46"/>
      <c r="DXL72" s="113"/>
      <c r="DXM72" s="116"/>
      <c r="DXN72" s="49"/>
      <c r="DXO72" s="46"/>
      <c r="DXP72" s="49"/>
      <c r="DXQ72" s="50"/>
      <c r="DXS72" s="113"/>
      <c r="DXT72" s="113"/>
      <c r="DXU72" s="114"/>
      <c r="DXW72" s="115"/>
      <c r="DXX72" s="115"/>
      <c r="DXY72" s="46"/>
      <c r="DXZ72" s="46"/>
      <c r="DYA72" s="46"/>
      <c r="DYB72" s="113"/>
      <c r="DYC72" s="116"/>
      <c r="DYD72" s="49"/>
      <c r="DYE72" s="46"/>
      <c r="DYF72" s="49"/>
      <c r="DYG72" s="50"/>
      <c r="DYI72" s="113"/>
      <c r="DYJ72" s="113"/>
      <c r="DYK72" s="114"/>
      <c r="DYM72" s="115"/>
      <c r="DYN72" s="115"/>
      <c r="DYO72" s="46"/>
      <c r="DYP72" s="46"/>
      <c r="DYQ72" s="46"/>
      <c r="DYR72" s="113"/>
      <c r="DYS72" s="116"/>
      <c r="DYT72" s="49"/>
      <c r="DYU72" s="46"/>
      <c r="DYV72" s="49"/>
      <c r="DYW72" s="50"/>
      <c r="DYY72" s="113"/>
      <c r="DYZ72" s="113"/>
      <c r="DZA72" s="114"/>
      <c r="DZC72" s="115"/>
      <c r="DZD72" s="115"/>
      <c r="DZE72" s="46"/>
      <c r="DZF72" s="46"/>
      <c r="DZG72" s="46"/>
      <c r="DZH72" s="113"/>
      <c r="DZI72" s="116"/>
      <c r="DZJ72" s="49"/>
      <c r="DZK72" s="46"/>
      <c r="DZL72" s="49"/>
      <c r="DZM72" s="50"/>
      <c r="DZO72" s="113"/>
      <c r="DZP72" s="113"/>
      <c r="DZQ72" s="114"/>
      <c r="DZS72" s="115"/>
      <c r="DZT72" s="115"/>
      <c r="DZU72" s="46"/>
      <c r="DZV72" s="46"/>
      <c r="DZW72" s="46"/>
      <c r="DZX72" s="113"/>
      <c r="DZY72" s="116"/>
      <c r="DZZ72" s="49"/>
      <c r="EAA72" s="46"/>
      <c r="EAB72" s="49"/>
      <c r="EAC72" s="50"/>
      <c r="EAE72" s="113"/>
      <c r="EAF72" s="113"/>
      <c r="EAG72" s="114"/>
      <c r="EAI72" s="115"/>
      <c r="EAJ72" s="115"/>
      <c r="EAK72" s="46"/>
      <c r="EAL72" s="46"/>
      <c r="EAM72" s="46"/>
      <c r="EAN72" s="113"/>
      <c r="EAO72" s="116"/>
      <c r="EAP72" s="49"/>
      <c r="EAQ72" s="46"/>
      <c r="EAR72" s="49"/>
      <c r="EAS72" s="50"/>
      <c r="EAU72" s="113"/>
      <c r="EAV72" s="113"/>
      <c r="EAW72" s="114"/>
      <c r="EAY72" s="115"/>
      <c r="EAZ72" s="115"/>
      <c r="EBA72" s="46"/>
      <c r="EBB72" s="46"/>
      <c r="EBC72" s="46"/>
      <c r="EBD72" s="113"/>
      <c r="EBE72" s="116"/>
      <c r="EBF72" s="49"/>
      <c r="EBG72" s="46"/>
      <c r="EBH72" s="49"/>
      <c r="EBI72" s="50"/>
      <c r="EBK72" s="113"/>
      <c r="EBL72" s="113"/>
      <c r="EBM72" s="114"/>
      <c r="EBO72" s="115"/>
      <c r="EBP72" s="115"/>
      <c r="EBQ72" s="46"/>
      <c r="EBR72" s="46"/>
      <c r="EBS72" s="46"/>
      <c r="EBT72" s="113"/>
      <c r="EBU72" s="116"/>
      <c r="EBV72" s="49"/>
      <c r="EBW72" s="46"/>
      <c r="EBX72" s="49"/>
      <c r="EBY72" s="50"/>
      <c r="ECA72" s="113"/>
      <c r="ECB72" s="113"/>
      <c r="ECC72" s="114"/>
      <c r="ECE72" s="115"/>
      <c r="ECF72" s="115"/>
      <c r="ECG72" s="46"/>
      <c r="ECH72" s="46"/>
      <c r="ECI72" s="46"/>
      <c r="ECJ72" s="113"/>
      <c r="ECK72" s="116"/>
      <c r="ECL72" s="49"/>
      <c r="ECM72" s="46"/>
      <c r="ECN72" s="49"/>
      <c r="ECO72" s="50"/>
      <c r="ECQ72" s="113"/>
      <c r="ECR72" s="113"/>
      <c r="ECS72" s="114"/>
      <c r="ECU72" s="115"/>
      <c r="ECV72" s="115"/>
      <c r="ECW72" s="46"/>
      <c r="ECX72" s="46"/>
      <c r="ECY72" s="46"/>
      <c r="ECZ72" s="113"/>
      <c r="EDA72" s="116"/>
      <c r="EDB72" s="49"/>
      <c r="EDC72" s="46"/>
      <c r="EDD72" s="49"/>
      <c r="EDE72" s="50"/>
      <c r="EDG72" s="113"/>
      <c r="EDH72" s="113"/>
      <c r="EDI72" s="114"/>
      <c r="EDK72" s="115"/>
      <c r="EDL72" s="115"/>
      <c r="EDM72" s="46"/>
      <c r="EDN72" s="46"/>
      <c r="EDO72" s="46"/>
      <c r="EDP72" s="113"/>
      <c r="EDQ72" s="116"/>
      <c r="EDR72" s="49"/>
      <c r="EDS72" s="46"/>
      <c r="EDT72" s="49"/>
      <c r="EDU72" s="50"/>
      <c r="EDW72" s="113"/>
      <c r="EDX72" s="113"/>
      <c r="EDY72" s="114"/>
      <c r="EEA72" s="115"/>
      <c r="EEB72" s="115"/>
      <c r="EEC72" s="46"/>
      <c r="EED72" s="46"/>
      <c r="EEE72" s="46"/>
      <c r="EEF72" s="113"/>
      <c r="EEG72" s="116"/>
      <c r="EEH72" s="49"/>
      <c r="EEI72" s="46"/>
      <c r="EEJ72" s="49"/>
      <c r="EEK72" s="50"/>
      <c r="EEM72" s="113"/>
      <c r="EEN72" s="113"/>
      <c r="EEO72" s="114"/>
      <c r="EEQ72" s="115"/>
      <c r="EER72" s="115"/>
      <c r="EES72" s="46"/>
      <c r="EET72" s="46"/>
      <c r="EEU72" s="46"/>
      <c r="EEV72" s="113"/>
      <c r="EEW72" s="116"/>
      <c r="EEX72" s="49"/>
      <c r="EEY72" s="46"/>
      <c r="EEZ72" s="49"/>
      <c r="EFA72" s="50"/>
      <c r="EFC72" s="113"/>
      <c r="EFD72" s="113"/>
      <c r="EFE72" s="114"/>
      <c r="EFG72" s="115"/>
      <c r="EFH72" s="115"/>
      <c r="EFI72" s="46"/>
      <c r="EFJ72" s="46"/>
      <c r="EFK72" s="46"/>
      <c r="EFL72" s="113"/>
      <c r="EFM72" s="116"/>
      <c r="EFN72" s="49"/>
      <c r="EFO72" s="46"/>
      <c r="EFP72" s="49"/>
      <c r="EFQ72" s="50"/>
      <c r="EFS72" s="113"/>
      <c r="EFT72" s="113"/>
      <c r="EFU72" s="114"/>
      <c r="EFW72" s="115"/>
      <c r="EFX72" s="115"/>
      <c r="EFY72" s="46"/>
      <c r="EFZ72" s="46"/>
      <c r="EGA72" s="46"/>
      <c r="EGB72" s="113"/>
      <c r="EGC72" s="116"/>
      <c r="EGD72" s="49"/>
      <c r="EGE72" s="46"/>
      <c r="EGF72" s="49"/>
      <c r="EGG72" s="50"/>
      <c r="EGI72" s="113"/>
      <c r="EGJ72" s="113"/>
      <c r="EGK72" s="114"/>
      <c r="EGM72" s="115"/>
      <c r="EGN72" s="115"/>
      <c r="EGO72" s="46"/>
      <c r="EGP72" s="46"/>
      <c r="EGQ72" s="46"/>
      <c r="EGR72" s="113"/>
      <c r="EGS72" s="116"/>
      <c r="EGT72" s="49"/>
      <c r="EGU72" s="46"/>
      <c r="EGV72" s="49"/>
      <c r="EGW72" s="50"/>
      <c r="EGY72" s="113"/>
      <c r="EGZ72" s="113"/>
      <c r="EHA72" s="114"/>
      <c r="EHC72" s="115"/>
      <c r="EHD72" s="115"/>
      <c r="EHE72" s="46"/>
      <c r="EHF72" s="46"/>
      <c r="EHG72" s="46"/>
      <c r="EHH72" s="113"/>
      <c r="EHI72" s="116"/>
      <c r="EHJ72" s="49"/>
      <c r="EHK72" s="46"/>
      <c r="EHL72" s="49"/>
      <c r="EHM72" s="50"/>
      <c r="EHO72" s="113"/>
      <c r="EHP72" s="113"/>
      <c r="EHQ72" s="114"/>
      <c r="EHS72" s="115"/>
      <c r="EHT72" s="115"/>
      <c r="EHU72" s="46"/>
      <c r="EHV72" s="46"/>
      <c r="EHW72" s="46"/>
      <c r="EHX72" s="113"/>
      <c r="EHY72" s="116"/>
      <c r="EHZ72" s="49"/>
      <c r="EIA72" s="46"/>
      <c r="EIB72" s="49"/>
      <c r="EIC72" s="50"/>
      <c r="EIE72" s="113"/>
      <c r="EIF72" s="113"/>
      <c r="EIG72" s="114"/>
      <c r="EII72" s="115"/>
      <c r="EIJ72" s="115"/>
      <c r="EIK72" s="46"/>
      <c r="EIL72" s="46"/>
      <c r="EIM72" s="46"/>
      <c r="EIN72" s="113"/>
      <c r="EIO72" s="116"/>
      <c r="EIP72" s="49"/>
      <c r="EIQ72" s="46"/>
      <c r="EIR72" s="49"/>
      <c r="EIS72" s="50"/>
      <c r="EIU72" s="113"/>
      <c r="EIV72" s="113"/>
      <c r="EIW72" s="114"/>
      <c r="EIY72" s="115"/>
      <c r="EIZ72" s="115"/>
      <c r="EJA72" s="46"/>
      <c r="EJB72" s="46"/>
      <c r="EJC72" s="46"/>
      <c r="EJD72" s="113"/>
      <c r="EJE72" s="116"/>
      <c r="EJF72" s="49"/>
      <c r="EJG72" s="46"/>
      <c r="EJH72" s="49"/>
      <c r="EJI72" s="50"/>
      <c r="EJK72" s="113"/>
      <c r="EJL72" s="113"/>
      <c r="EJM72" s="114"/>
      <c r="EJO72" s="115"/>
      <c r="EJP72" s="115"/>
      <c r="EJQ72" s="46"/>
      <c r="EJR72" s="46"/>
      <c r="EJS72" s="46"/>
      <c r="EJT72" s="113"/>
      <c r="EJU72" s="116"/>
      <c r="EJV72" s="49"/>
      <c r="EJW72" s="46"/>
      <c r="EJX72" s="49"/>
      <c r="EJY72" s="50"/>
      <c r="EKA72" s="113"/>
      <c r="EKB72" s="113"/>
      <c r="EKC72" s="114"/>
      <c r="EKE72" s="115"/>
      <c r="EKF72" s="115"/>
      <c r="EKG72" s="46"/>
      <c r="EKH72" s="46"/>
      <c r="EKI72" s="46"/>
      <c r="EKJ72" s="113"/>
      <c r="EKK72" s="116"/>
      <c r="EKL72" s="49"/>
      <c r="EKM72" s="46"/>
      <c r="EKN72" s="49"/>
      <c r="EKO72" s="50"/>
      <c r="EKQ72" s="113"/>
      <c r="EKR72" s="113"/>
      <c r="EKS72" s="114"/>
      <c r="EKU72" s="115"/>
      <c r="EKV72" s="115"/>
      <c r="EKW72" s="46"/>
      <c r="EKX72" s="46"/>
      <c r="EKY72" s="46"/>
      <c r="EKZ72" s="113"/>
      <c r="ELA72" s="116"/>
      <c r="ELB72" s="49"/>
      <c r="ELC72" s="46"/>
      <c r="ELD72" s="49"/>
      <c r="ELE72" s="50"/>
      <c r="ELG72" s="113"/>
      <c r="ELH72" s="113"/>
      <c r="ELI72" s="114"/>
      <c r="ELK72" s="115"/>
      <c r="ELL72" s="115"/>
      <c r="ELM72" s="46"/>
      <c r="ELN72" s="46"/>
      <c r="ELO72" s="46"/>
      <c r="ELP72" s="113"/>
      <c r="ELQ72" s="116"/>
      <c r="ELR72" s="49"/>
      <c r="ELS72" s="46"/>
      <c r="ELT72" s="49"/>
      <c r="ELU72" s="50"/>
      <c r="ELW72" s="113"/>
      <c r="ELX72" s="113"/>
      <c r="ELY72" s="114"/>
      <c r="EMA72" s="115"/>
      <c r="EMB72" s="115"/>
      <c r="EMC72" s="46"/>
      <c r="EMD72" s="46"/>
      <c r="EME72" s="46"/>
      <c r="EMF72" s="113"/>
      <c r="EMG72" s="116"/>
      <c r="EMH72" s="49"/>
      <c r="EMI72" s="46"/>
      <c r="EMJ72" s="49"/>
      <c r="EMK72" s="50"/>
      <c r="EMM72" s="113"/>
      <c r="EMN72" s="113"/>
      <c r="EMO72" s="114"/>
      <c r="EMQ72" s="115"/>
      <c r="EMR72" s="115"/>
      <c r="EMS72" s="46"/>
      <c r="EMT72" s="46"/>
      <c r="EMU72" s="46"/>
      <c r="EMV72" s="113"/>
      <c r="EMW72" s="116"/>
      <c r="EMX72" s="49"/>
      <c r="EMY72" s="46"/>
      <c r="EMZ72" s="49"/>
      <c r="ENA72" s="50"/>
      <c r="ENC72" s="113"/>
      <c r="END72" s="113"/>
      <c r="ENE72" s="114"/>
      <c r="ENG72" s="115"/>
      <c r="ENH72" s="115"/>
      <c r="ENI72" s="46"/>
      <c r="ENJ72" s="46"/>
      <c r="ENK72" s="46"/>
      <c r="ENL72" s="113"/>
      <c r="ENM72" s="116"/>
      <c r="ENN72" s="49"/>
      <c r="ENO72" s="46"/>
      <c r="ENP72" s="49"/>
      <c r="ENQ72" s="50"/>
      <c r="ENS72" s="113"/>
      <c r="ENT72" s="113"/>
      <c r="ENU72" s="114"/>
      <c r="ENW72" s="115"/>
      <c r="ENX72" s="115"/>
      <c r="ENY72" s="46"/>
      <c r="ENZ72" s="46"/>
      <c r="EOA72" s="46"/>
      <c r="EOB72" s="113"/>
      <c r="EOC72" s="116"/>
      <c r="EOD72" s="49"/>
      <c r="EOE72" s="46"/>
      <c r="EOF72" s="49"/>
      <c r="EOG72" s="50"/>
      <c r="EOI72" s="113"/>
      <c r="EOJ72" s="113"/>
      <c r="EOK72" s="114"/>
      <c r="EOM72" s="115"/>
      <c r="EON72" s="115"/>
      <c r="EOO72" s="46"/>
      <c r="EOP72" s="46"/>
      <c r="EOQ72" s="46"/>
      <c r="EOR72" s="113"/>
      <c r="EOS72" s="116"/>
      <c r="EOT72" s="49"/>
      <c r="EOU72" s="46"/>
      <c r="EOV72" s="49"/>
      <c r="EOW72" s="50"/>
      <c r="EOY72" s="113"/>
      <c r="EOZ72" s="113"/>
      <c r="EPA72" s="114"/>
      <c r="EPC72" s="115"/>
      <c r="EPD72" s="115"/>
      <c r="EPE72" s="46"/>
      <c r="EPF72" s="46"/>
      <c r="EPG72" s="46"/>
      <c r="EPH72" s="113"/>
      <c r="EPI72" s="116"/>
      <c r="EPJ72" s="49"/>
      <c r="EPK72" s="46"/>
      <c r="EPL72" s="49"/>
      <c r="EPM72" s="50"/>
      <c r="EPO72" s="113"/>
      <c r="EPP72" s="113"/>
      <c r="EPQ72" s="114"/>
      <c r="EPS72" s="115"/>
      <c r="EPT72" s="115"/>
      <c r="EPU72" s="46"/>
      <c r="EPV72" s="46"/>
      <c r="EPW72" s="46"/>
      <c r="EPX72" s="113"/>
      <c r="EPY72" s="116"/>
      <c r="EPZ72" s="49"/>
      <c r="EQA72" s="46"/>
      <c r="EQB72" s="49"/>
      <c r="EQC72" s="50"/>
      <c r="EQE72" s="113"/>
      <c r="EQF72" s="113"/>
      <c r="EQG72" s="114"/>
      <c r="EQI72" s="115"/>
      <c r="EQJ72" s="115"/>
      <c r="EQK72" s="46"/>
      <c r="EQL72" s="46"/>
      <c r="EQM72" s="46"/>
      <c r="EQN72" s="113"/>
      <c r="EQO72" s="116"/>
      <c r="EQP72" s="49"/>
      <c r="EQQ72" s="46"/>
      <c r="EQR72" s="49"/>
      <c r="EQS72" s="50"/>
      <c r="EQU72" s="113"/>
      <c r="EQV72" s="113"/>
      <c r="EQW72" s="114"/>
      <c r="EQY72" s="115"/>
      <c r="EQZ72" s="115"/>
      <c r="ERA72" s="46"/>
      <c r="ERB72" s="46"/>
      <c r="ERC72" s="46"/>
      <c r="ERD72" s="113"/>
      <c r="ERE72" s="116"/>
      <c r="ERF72" s="49"/>
      <c r="ERG72" s="46"/>
      <c r="ERH72" s="49"/>
      <c r="ERI72" s="50"/>
      <c r="ERK72" s="113"/>
      <c r="ERL72" s="113"/>
      <c r="ERM72" s="114"/>
      <c r="ERO72" s="115"/>
      <c r="ERP72" s="115"/>
      <c r="ERQ72" s="46"/>
      <c r="ERR72" s="46"/>
      <c r="ERS72" s="46"/>
      <c r="ERT72" s="113"/>
      <c r="ERU72" s="116"/>
      <c r="ERV72" s="49"/>
      <c r="ERW72" s="46"/>
      <c r="ERX72" s="49"/>
      <c r="ERY72" s="50"/>
      <c r="ESA72" s="113"/>
      <c r="ESB72" s="113"/>
      <c r="ESC72" s="114"/>
      <c r="ESE72" s="115"/>
      <c r="ESF72" s="115"/>
      <c r="ESG72" s="46"/>
      <c r="ESH72" s="46"/>
      <c r="ESI72" s="46"/>
      <c r="ESJ72" s="113"/>
      <c r="ESK72" s="116"/>
      <c r="ESL72" s="49"/>
      <c r="ESM72" s="46"/>
      <c r="ESN72" s="49"/>
      <c r="ESO72" s="50"/>
      <c r="ESQ72" s="113"/>
      <c r="ESR72" s="113"/>
      <c r="ESS72" s="114"/>
      <c r="ESU72" s="115"/>
      <c r="ESV72" s="115"/>
      <c r="ESW72" s="46"/>
      <c r="ESX72" s="46"/>
      <c r="ESY72" s="46"/>
      <c r="ESZ72" s="113"/>
      <c r="ETA72" s="116"/>
      <c r="ETB72" s="49"/>
      <c r="ETC72" s="46"/>
      <c r="ETD72" s="49"/>
      <c r="ETE72" s="50"/>
      <c r="ETG72" s="113"/>
      <c r="ETH72" s="113"/>
      <c r="ETI72" s="114"/>
      <c r="ETK72" s="115"/>
      <c r="ETL72" s="115"/>
      <c r="ETM72" s="46"/>
      <c r="ETN72" s="46"/>
      <c r="ETO72" s="46"/>
      <c r="ETP72" s="113"/>
      <c r="ETQ72" s="116"/>
      <c r="ETR72" s="49"/>
      <c r="ETS72" s="46"/>
      <c r="ETT72" s="49"/>
      <c r="ETU72" s="50"/>
      <c r="ETW72" s="113"/>
      <c r="ETX72" s="113"/>
      <c r="ETY72" s="114"/>
      <c r="EUA72" s="115"/>
      <c r="EUB72" s="115"/>
      <c r="EUC72" s="46"/>
      <c r="EUD72" s="46"/>
      <c r="EUE72" s="46"/>
      <c r="EUF72" s="113"/>
      <c r="EUG72" s="116"/>
      <c r="EUH72" s="49"/>
      <c r="EUI72" s="46"/>
      <c r="EUJ72" s="49"/>
      <c r="EUK72" s="50"/>
      <c r="EUM72" s="113"/>
      <c r="EUN72" s="113"/>
      <c r="EUO72" s="114"/>
      <c r="EUQ72" s="115"/>
      <c r="EUR72" s="115"/>
      <c r="EUS72" s="46"/>
      <c r="EUT72" s="46"/>
      <c r="EUU72" s="46"/>
      <c r="EUV72" s="113"/>
      <c r="EUW72" s="116"/>
      <c r="EUX72" s="49"/>
      <c r="EUY72" s="46"/>
      <c r="EUZ72" s="49"/>
      <c r="EVA72" s="50"/>
      <c r="EVC72" s="113"/>
      <c r="EVD72" s="113"/>
      <c r="EVE72" s="114"/>
      <c r="EVG72" s="115"/>
      <c r="EVH72" s="115"/>
      <c r="EVI72" s="46"/>
      <c r="EVJ72" s="46"/>
      <c r="EVK72" s="46"/>
      <c r="EVL72" s="113"/>
      <c r="EVM72" s="116"/>
      <c r="EVN72" s="49"/>
      <c r="EVO72" s="46"/>
      <c r="EVP72" s="49"/>
      <c r="EVQ72" s="50"/>
      <c r="EVS72" s="113"/>
      <c r="EVT72" s="113"/>
      <c r="EVU72" s="114"/>
      <c r="EVW72" s="115"/>
      <c r="EVX72" s="115"/>
      <c r="EVY72" s="46"/>
      <c r="EVZ72" s="46"/>
      <c r="EWA72" s="46"/>
      <c r="EWB72" s="113"/>
      <c r="EWC72" s="116"/>
      <c r="EWD72" s="49"/>
      <c r="EWE72" s="46"/>
      <c r="EWF72" s="49"/>
      <c r="EWG72" s="50"/>
      <c r="EWI72" s="113"/>
      <c r="EWJ72" s="113"/>
      <c r="EWK72" s="114"/>
      <c r="EWM72" s="115"/>
      <c r="EWN72" s="115"/>
      <c r="EWO72" s="46"/>
      <c r="EWP72" s="46"/>
      <c r="EWQ72" s="46"/>
      <c r="EWR72" s="113"/>
      <c r="EWS72" s="116"/>
      <c r="EWT72" s="49"/>
      <c r="EWU72" s="46"/>
      <c r="EWV72" s="49"/>
      <c r="EWW72" s="50"/>
      <c r="EWY72" s="113"/>
      <c r="EWZ72" s="113"/>
      <c r="EXA72" s="114"/>
      <c r="EXC72" s="115"/>
      <c r="EXD72" s="115"/>
      <c r="EXE72" s="46"/>
      <c r="EXF72" s="46"/>
      <c r="EXG72" s="46"/>
      <c r="EXH72" s="113"/>
      <c r="EXI72" s="116"/>
      <c r="EXJ72" s="49"/>
      <c r="EXK72" s="46"/>
      <c r="EXL72" s="49"/>
      <c r="EXM72" s="50"/>
      <c r="EXO72" s="113"/>
      <c r="EXP72" s="113"/>
      <c r="EXQ72" s="114"/>
      <c r="EXS72" s="115"/>
      <c r="EXT72" s="115"/>
      <c r="EXU72" s="46"/>
      <c r="EXV72" s="46"/>
      <c r="EXW72" s="46"/>
      <c r="EXX72" s="113"/>
      <c r="EXY72" s="116"/>
      <c r="EXZ72" s="49"/>
      <c r="EYA72" s="46"/>
      <c r="EYB72" s="49"/>
      <c r="EYC72" s="50"/>
      <c r="EYE72" s="113"/>
      <c r="EYF72" s="113"/>
      <c r="EYG72" s="114"/>
      <c r="EYI72" s="115"/>
      <c r="EYJ72" s="115"/>
      <c r="EYK72" s="46"/>
      <c r="EYL72" s="46"/>
      <c r="EYM72" s="46"/>
      <c r="EYN72" s="113"/>
      <c r="EYO72" s="116"/>
      <c r="EYP72" s="49"/>
      <c r="EYQ72" s="46"/>
      <c r="EYR72" s="49"/>
      <c r="EYS72" s="50"/>
      <c r="EYU72" s="113"/>
      <c r="EYV72" s="113"/>
      <c r="EYW72" s="114"/>
      <c r="EYY72" s="115"/>
      <c r="EYZ72" s="115"/>
      <c r="EZA72" s="46"/>
      <c r="EZB72" s="46"/>
      <c r="EZC72" s="46"/>
      <c r="EZD72" s="113"/>
      <c r="EZE72" s="116"/>
      <c r="EZF72" s="49"/>
      <c r="EZG72" s="46"/>
      <c r="EZH72" s="49"/>
      <c r="EZI72" s="50"/>
      <c r="EZK72" s="113"/>
      <c r="EZL72" s="113"/>
      <c r="EZM72" s="114"/>
      <c r="EZO72" s="115"/>
      <c r="EZP72" s="115"/>
      <c r="EZQ72" s="46"/>
      <c r="EZR72" s="46"/>
      <c r="EZS72" s="46"/>
      <c r="EZT72" s="113"/>
      <c r="EZU72" s="116"/>
      <c r="EZV72" s="49"/>
      <c r="EZW72" s="46"/>
      <c r="EZX72" s="49"/>
      <c r="EZY72" s="50"/>
      <c r="FAA72" s="113"/>
      <c r="FAB72" s="113"/>
      <c r="FAC72" s="114"/>
      <c r="FAE72" s="115"/>
      <c r="FAF72" s="115"/>
      <c r="FAG72" s="46"/>
      <c r="FAH72" s="46"/>
      <c r="FAI72" s="46"/>
      <c r="FAJ72" s="113"/>
      <c r="FAK72" s="116"/>
      <c r="FAL72" s="49"/>
      <c r="FAM72" s="46"/>
      <c r="FAN72" s="49"/>
      <c r="FAO72" s="50"/>
      <c r="FAQ72" s="113"/>
      <c r="FAR72" s="113"/>
      <c r="FAS72" s="114"/>
      <c r="FAU72" s="115"/>
      <c r="FAV72" s="115"/>
      <c r="FAW72" s="46"/>
      <c r="FAX72" s="46"/>
      <c r="FAY72" s="46"/>
      <c r="FAZ72" s="113"/>
      <c r="FBA72" s="116"/>
      <c r="FBB72" s="49"/>
      <c r="FBC72" s="46"/>
      <c r="FBD72" s="49"/>
      <c r="FBE72" s="50"/>
      <c r="FBG72" s="113"/>
      <c r="FBH72" s="113"/>
      <c r="FBI72" s="114"/>
      <c r="FBK72" s="115"/>
      <c r="FBL72" s="115"/>
      <c r="FBM72" s="46"/>
      <c r="FBN72" s="46"/>
      <c r="FBO72" s="46"/>
      <c r="FBP72" s="113"/>
      <c r="FBQ72" s="116"/>
      <c r="FBR72" s="49"/>
      <c r="FBS72" s="46"/>
      <c r="FBT72" s="49"/>
      <c r="FBU72" s="50"/>
      <c r="FBW72" s="113"/>
      <c r="FBX72" s="113"/>
      <c r="FBY72" s="114"/>
      <c r="FCA72" s="115"/>
      <c r="FCB72" s="115"/>
      <c r="FCC72" s="46"/>
      <c r="FCD72" s="46"/>
      <c r="FCE72" s="46"/>
      <c r="FCF72" s="113"/>
      <c r="FCG72" s="116"/>
      <c r="FCH72" s="49"/>
      <c r="FCI72" s="46"/>
      <c r="FCJ72" s="49"/>
      <c r="FCK72" s="50"/>
      <c r="FCM72" s="113"/>
      <c r="FCN72" s="113"/>
      <c r="FCO72" s="114"/>
      <c r="FCQ72" s="115"/>
      <c r="FCR72" s="115"/>
      <c r="FCS72" s="46"/>
      <c r="FCT72" s="46"/>
      <c r="FCU72" s="46"/>
      <c r="FCV72" s="113"/>
      <c r="FCW72" s="116"/>
      <c r="FCX72" s="49"/>
      <c r="FCY72" s="46"/>
      <c r="FCZ72" s="49"/>
      <c r="FDA72" s="50"/>
      <c r="FDC72" s="113"/>
      <c r="FDD72" s="113"/>
      <c r="FDE72" s="114"/>
      <c r="FDG72" s="115"/>
      <c r="FDH72" s="115"/>
      <c r="FDI72" s="46"/>
      <c r="FDJ72" s="46"/>
      <c r="FDK72" s="46"/>
      <c r="FDL72" s="113"/>
      <c r="FDM72" s="116"/>
      <c r="FDN72" s="49"/>
      <c r="FDO72" s="46"/>
      <c r="FDP72" s="49"/>
      <c r="FDQ72" s="50"/>
      <c r="FDS72" s="113"/>
      <c r="FDT72" s="113"/>
      <c r="FDU72" s="114"/>
      <c r="FDW72" s="115"/>
      <c r="FDX72" s="115"/>
      <c r="FDY72" s="46"/>
      <c r="FDZ72" s="46"/>
      <c r="FEA72" s="46"/>
      <c r="FEB72" s="113"/>
      <c r="FEC72" s="116"/>
      <c r="FED72" s="49"/>
      <c r="FEE72" s="46"/>
      <c r="FEF72" s="49"/>
      <c r="FEG72" s="50"/>
      <c r="FEI72" s="113"/>
      <c r="FEJ72" s="113"/>
      <c r="FEK72" s="114"/>
      <c r="FEM72" s="115"/>
      <c r="FEN72" s="115"/>
      <c r="FEO72" s="46"/>
      <c r="FEP72" s="46"/>
      <c r="FEQ72" s="46"/>
      <c r="FER72" s="113"/>
      <c r="FES72" s="116"/>
      <c r="FET72" s="49"/>
      <c r="FEU72" s="46"/>
      <c r="FEV72" s="49"/>
      <c r="FEW72" s="50"/>
      <c r="FEY72" s="113"/>
      <c r="FEZ72" s="113"/>
      <c r="FFA72" s="114"/>
      <c r="FFC72" s="115"/>
      <c r="FFD72" s="115"/>
      <c r="FFE72" s="46"/>
      <c r="FFF72" s="46"/>
      <c r="FFG72" s="46"/>
      <c r="FFH72" s="113"/>
      <c r="FFI72" s="116"/>
      <c r="FFJ72" s="49"/>
      <c r="FFK72" s="46"/>
      <c r="FFL72" s="49"/>
      <c r="FFM72" s="50"/>
      <c r="FFO72" s="113"/>
      <c r="FFP72" s="113"/>
      <c r="FFQ72" s="114"/>
      <c r="FFS72" s="115"/>
      <c r="FFT72" s="115"/>
      <c r="FFU72" s="46"/>
      <c r="FFV72" s="46"/>
      <c r="FFW72" s="46"/>
      <c r="FFX72" s="113"/>
      <c r="FFY72" s="116"/>
      <c r="FFZ72" s="49"/>
      <c r="FGA72" s="46"/>
      <c r="FGB72" s="49"/>
      <c r="FGC72" s="50"/>
      <c r="FGE72" s="113"/>
      <c r="FGF72" s="113"/>
      <c r="FGG72" s="114"/>
      <c r="FGI72" s="115"/>
      <c r="FGJ72" s="115"/>
      <c r="FGK72" s="46"/>
      <c r="FGL72" s="46"/>
      <c r="FGM72" s="46"/>
      <c r="FGN72" s="113"/>
      <c r="FGO72" s="116"/>
      <c r="FGP72" s="49"/>
      <c r="FGQ72" s="46"/>
      <c r="FGR72" s="49"/>
      <c r="FGS72" s="50"/>
      <c r="FGU72" s="113"/>
      <c r="FGV72" s="113"/>
      <c r="FGW72" s="114"/>
      <c r="FGY72" s="115"/>
      <c r="FGZ72" s="115"/>
      <c r="FHA72" s="46"/>
      <c r="FHB72" s="46"/>
      <c r="FHC72" s="46"/>
      <c r="FHD72" s="113"/>
      <c r="FHE72" s="116"/>
      <c r="FHF72" s="49"/>
      <c r="FHG72" s="46"/>
      <c r="FHH72" s="49"/>
      <c r="FHI72" s="50"/>
      <c r="FHK72" s="113"/>
      <c r="FHL72" s="113"/>
      <c r="FHM72" s="114"/>
      <c r="FHO72" s="115"/>
      <c r="FHP72" s="115"/>
      <c r="FHQ72" s="46"/>
      <c r="FHR72" s="46"/>
      <c r="FHS72" s="46"/>
      <c r="FHT72" s="113"/>
      <c r="FHU72" s="116"/>
      <c r="FHV72" s="49"/>
      <c r="FHW72" s="46"/>
      <c r="FHX72" s="49"/>
      <c r="FHY72" s="50"/>
      <c r="FIA72" s="113"/>
      <c r="FIB72" s="113"/>
      <c r="FIC72" s="114"/>
      <c r="FIE72" s="115"/>
      <c r="FIF72" s="115"/>
      <c r="FIG72" s="46"/>
      <c r="FIH72" s="46"/>
      <c r="FII72" s="46"/>
      <c r="FIJ72" s="113"/>
      <c r="FIK72" s="116"/>
      <c r="FIL72" s="49"/>
      <c r="FIM72" s="46"/>
      <c r="FIN72" s="49"/>
      <c r="FIO72" s="50"/>
      <c r="FIQ72" s="113"/>
      <c r="FIR72" s="113"/>
      <c r="FIS72" s="114"/>
      <c r="FIU72" s="115"/>
      <c r="FIV72" s="115"/>
      <c r="FIW72" s="46"/>
      <c r="FIX72" s="46"/>
      <c r="FIY72" s="46"/>
      <c r="FIZ72" s="113"/>
      <c r="FJA72" s="116"/>
      <c r="FJB72" s="49"/>
      <c r="FJC72" s="46"/>
      <c r="FJD72" s="49"/>
      <c r="FJE72" s="50"/>
      <c r="FJG72" s="113"/>
      <c r="FJH72" s="113"/>
      <c r="FJI72" s="114"/>
      <c r="FJK72" s="115"/>
      <c r="FJL72" s="115"/>
      <c r="FJM72" s="46"/>
      <c r="FJN72" s="46"/>
      <c r="FJO72" s="46"/>
      <c r="FJP72" s="113"/>
      <c r="FJQ72" s="116"/>
      <c r="FJR72" s="49"/>
      <c r="FJS72" s="46"/>
      <c r="FJT72" s="49"/>
      <c r="FJU72" s="50"/>
      <c r="FJW72" s="113"/>
      <c r="FJX72" s="113"/>
      <c r="FJY72" s="114"/>
      <c r="FKA72" s="115"/>
      <c r="FKB72" s="115"/>
      <c r="FKC72" s="46"/>
      <c r="FKD72" s="46"/>
      <c r="FKE72" s="46"/>
      <c r="FKF72" s="113"/>
      <c r="FKG72" s="116"/>
      <c r="FKH72" s="49"/>
      <c r="FKI72" s="46"/>
      <c r="FKJ72" s="49"/>
      <c r="FKK72" s="50"/>
      <c r="FKM72" s="113"/>
      <c r="FKN72" s="113"/>
      <c r="FKO72" s="114"/>
      <c r="FKQ72" s="115"/>
      <c r="FKR72" s="115"/>
      <c r="FKS72" s="46"/>
      <c r="FKT72" s="46"/>
      <c r="FKU72" s="46"/>
      <c r="FKV72" s="113"/>
      <c r="FKW72" s="116"/>
      <c r="FKX72" s="49"/>
      <c r="FKY72" s="46"/>
      <c r="FKZ72" s="49"/>
      <c r="FLA72" s="50"/>
      <c r="FLC72" s="113"/>
      <c r="FLD72" s="113"/>
      <c r="FLE72" s="114"/>
      <c r="FLG72" s="115"/>
      <c r="FLH72" s="115"/>
      <c r="FLI72" s="46"/>
      <c r="FLJ72" s="46"/>
      <c r="FLK72" s="46"/>
      <c r="FLL72" s="113"/>
      <c r="FLM72" s="116"/>
      <c r="FLN72" s="49"/>
      <c r="FLO72" s="46"/>
      <c r="FLP72" s="49"/>
      <c r="FLQ72" s="50"/>
      <c r="FLS72" s="113"/>
      <c r="FLT72" s="113"/>
      <c r="FLU72" s="114"/>
      <c r="FLW72" s="115"/>
      <c r="FLX72" s="115"/>
      <c r="FLY72" s="46"/>
      <c r="FLZ72" s="46"/>
      <c r="FMA72" s="46"/>
      <c r="FMB72" s="113"/>
      <c r="FMC72" s="116"/>
      <c r="FMD72" s="49"/>
      <c r="FME72" s="46"/>
      <c r="FMF72" s="49"/>
      <c r="FMG72" s="50"/>
      <c r="FMI72" s="113"/>
      <c r="FMJ72" s="113"/>
      <c r="FMK72" s="114"/>
      <c r="FMM72" s="115"/>
      <c r="FMN72" s="115"/>
      <c r="FMO72" s="46"/>
      <c r="FMP72" s="46"/>
      <c r="FMQ72" s="46"/>
      <c r="FMR72" s="113"/>
      <c r="FMS72" s="116"/>
      <c r="FMT72" s="49"/>
      <c r="FMU72" s="46"/>
      <c r="FMV72" s="49"/>
      <c r="FMW72" s="50"/>
      <c r="FMY72" s="113"/>
      <c r="FMZ72" s="113"/>
      <c r="FNA72" s="114"/>
      <c r="FNC72" s="115"/>
      <c r="FND72" s="115"/>
      <c r="FNE72" s="46"/>
      <c r="FNF72" s="46"/>
      <c r="FNG72" s="46"/>
      <c r="FNH72" s="113"/>
      <c r="FNI72" s="116"/>
      <c r="FNJ72" s="49"/>
      <c r="FNK72" s="46"/>
      <c r="FNL72" s="49"/>
      <c r="FNM72" s="50"/>
      <c r="FNO72" s="113"/>
      <c r="FNP72" s="113"/>
      <c r="FNQ72" s="114"/>
      <c r="FNS72" s="115"/>
      <c r="FNT72" s="115"/>
      <c r="FNU72" s="46"/>
      <c r="FNV72" s="46"/>
      <c r="FNW72" s="46"/>
      <c r="FNX72" s="113"/>
      <c r="FNY72" s="116"/>
      <c r="FNZ72" s="49"/>
      <c r="FOA72" s="46"/>
      <c r="FOB72" s="49"/>
      <c r="FOC72" s="50"/>
      <c r="FOE72" s="113"/>
      <c r="FOF72" s="113"/>
      <c r="FOG72" s="114"/>
      <c r="FOI72" s="115"/>
      <c r="FOJ72" s="115"/>
      <c r="FOK72" s="46"/>
      <c r="FOL72" s="46"/>
      <c r="FOM72" s="46"/>
      <c r="FON72" s="113"/>
      <c r="FOO72" s="116"/>
      <c r="FOP72" s="49"/>
      <c r="FOQ72" s="46"/>
      <c r="FOR72" s="49"/>
      <c r="FOS72" s="50"/>
      <c r="FOU72" s="113"/>
      <c r="FOV72" s="113"/>
      <c r="FOW72" s="114"/>
      <c r="FOY72" s="115"/>
      <c r="FOZ72" s="115"/>
      <c r="FPA72" s="46"/>
      <c r="FPB72" s="46"/>
      <c r="FPC72" s="46"/>
      <c r="FPD72" s="113"/>
      <c r="FPE72" s="116"/>
      <c r="FPF72" s="49"/>
      <c r="FPG72" s="46"/>
      <c r="FPH72" s="49"/>
      <c r="FPI72" s="50"/>
      <c r="FPK72" s="113"/>
      <c r="FPL72" s="113"/>
      <c r="FPM72" s="114"/>
      <c r="FPO72" s="115"/>
      <c r="FPP72" s="115"/>
      <c r="FPQ72" s="46"/>
      <c r="FPR72" s="46"/>
      <c r="FPS72" s="46"/>
      <c r="FPT72" s="113"/>
      <c r="FPU72" s="116"/>
      <c r="FPV72" s="49"/>
      <c r="FPW72" s="46"/>
      <c r="FPX72" s="49"/>
      <c r="FPY72" s="50"/>
      <c r="FQA72" s="113"/>
      <c r="FQB72" s="113"/>
      <c r="FQC72" s="114"/>
      <c r="FQE72" s="115"/>
      <c r="FQF72" s="115"/>
      <c r="FQG72" s="46"/>
      <c r="FQH72" s="46"/>
      <c r="FQI72" s="46"/>
      <c r="FQJ72" s="113"/>
      <c r="FQK72" s="116"/>
      <c r="FQL72" s="49"/>
      <c r="FQM72" s="46"/>
      <c r="FQN72" s="49"/>
      <c r="FQO72" s="50"/>
      <c r="FQQ72" s="113"/>
      <c r="FQR72" s="113"/>
      <c r="FQS72" s="114"/>
      <c r="FQU72" s="115"/>
      <c r="FQV72" s="115"/>
      <c r="FQW72" s="46"/>
      <c r="FQX72" s="46"/>
      <c r="FQY72" s="46"/>
      <c r="FQZ72" s="113"/>
      <c r="FRA72" s="116"/>
      <c r="FRB72" s="49"/>
      <c r="FRC72" s="46"/>
      <c r="FRD72" s="49"/>
      <c r="FRE72" s="50"/>
      <c r="FRG72" s="113"/>
      <c r="FRH72" s="113"/>
      <c r="FRI72" s="114"/>
      <c r="FRK72" s="115"/>
      <c r="FRL72" s="115"/>
      <c r="FRM72" s="46"/>
      <c r="FRN72" s="46"/>
      <c r="FRO72" s="46"/>
      <c r="FRP72" s="113"/>
      <c r="FRQ72" s="116"/>
      <c r="FRR72" s="49"/>
      <c r="FRS72" s="46"/>
      <c r="FRT72" s="49"/>
      <c r="FRU72" s="50"/>
      <c r="FRW72" s="113"/>
      <c r="FRX72" s="113"/>
      <c r="FRY72" s="114"/>
      <c r="FSA72" s="115"/>
      <c r="FSB72" s="115"/>
      <c r="FSC72" s="46"/>
      <c r="FSD72" s="46"/>
      <c r="FSE72" s="46"/>
      <c r="FSF72" s="113"/>
      <c r="FSG72" s="116"/>
      <c r="FSH72" s="49"/>
      <c r="FSI72" s="46"/>
      <c r="FSJ72" s="49"/>
      <c r="FSK72" s="50"/>
      <c r="FSM72" s="113"/>
      <c r="FSN72" s="113"/>
      <c r="FSO72" s="114"/>
      <c r="FSQ72" s="115"/>
      <c r="FSR72" s="115"/>
      <c r="FSS72" s="46"/>
      <c r="FST72" s="46"/>
      <c r="FSU72" s="46"/>
      <c r="FSV72" s="113"/>
      <c r="FSW72" s="116"/>
      <c r="FSX72" s="49"/>
      <c r="FSY72" s="46"/>
      <c r="FSZ72" s="49"/>
      <c r="FTA72" s="50"/>
      <c r="FTC72" s="113"/>
      <c r="FTD72" s="113"/>
      <c r="FTE72" s="114"/>
      <c r="FTG72" s="115"/>
      <c r="FTH72" s="115"/>
      <c r="FTI72" s="46"/>
      <c r="FTJ72" s="46"/>
      <c r="FTK72" s="46"/>
      <c r="FTL72" s="113"/>
      <c r="FTM72" s="116"/>
      <c r="FTN72" s="49"/>
      <c r="FTO72" s="46"/>
      <c r="FTP72" s="49"/>
      <c r="FTQ72" s="50"/>
      <c r="FTS72" s="113"/>
      <c r="FTT72" s="113"/>
      <c r="FTU72" s="114"/>
      <c r="FTW72" s="115"/>
      <c r="FTX72" s="115"/>
      <c r="FTY72" s="46"/>
      <c r="FTZ72" s="46"/>
      <c r="FUA72" s="46"/>
      <c r="FUB72" s="113"/>
      <c r="FUC72" s="116"/>
      <c r="FUD72" s="49"/>
      <c r="FUE72" s="46"/>
      <c r="FUF72" s="49"/>
      <c r="FUG72" s="50"/>
      <c r="FUI72" s="113"/>
      <c r="FUJ72" s="113"/>
      <c r="FUK72" s="114"/>
      <c r="FUM72" s="115"/>
      <c r="FUN72" s="115"/>
      <c r="FUO72" s="46"/>
      <c r="FUP72" s="46"/>
      <c r="FUQ72" s="46"/>
      <c r="FUR72" s="113"/>
      <c r="FUS72" s="116"/>
      <c r="FUT72" s="49"/>
      <c r="FUU72" s="46"/>
      <c r="FUV72" s="49"/>
      <c r="FUW72" s="50"/>
      <c r="FUY72" s="113"/>
      <c r="FUZ72" s="113"/>
      <c r="FVA72" s="114"/>
      <c r="FVC72" s="115"/>
      <c r="FVD72" s="115"/>
      <c r="FVE72" s="46"/>
      <c r="FVF72" s="46"/>
      <c r="FVG72" s="46"/>
      <c r="FVH72" s="113"/>
      <c r="FVI72" s="116"/>
      <c r="FVJ72" s="49"/>
      <c r="FVK72" s="46"/>
      <c r="FVL72" s="49"/>
      <c r="FVM72" s="50"/>
      <c r="FVO72" s="113"/>
      <c r="FVP72" s="113"/>
      <c r="FVQ72" s="114"/>
      <c r="FVS72" s="115"/>
      <c r="FVT72" s="115"/>
      <c r="FVU72" s="46"/>
      <c r="FVV72" s="46"/>
      <c r="FVW72" s="46"/>
      <c r="FVX72" s="113"/>
      <c r="FVY72" s="116"/>
      <c r="FVZ72" s="49"/>
      <c r="FWA72" s="46"/>
      <c r="FWB72" s="49"/>
      <c r="FWC72" s="50"/>
      <c r="FWE72" s="113"/>
      <c r="FWF72" s="113"/>
      <c r="FWG72" s="114"/>
      <c r="FWI72" s="115"/>
      <c r="FWJ72" s="115"/>
      <c r="FWK72" s="46"/>
      <c r="FWL72" s="46"/>
      <c r="FWM72" s="46"/>
      <c r="FWN72" s="113"/>
      <c r="FWO72" s="116"/>
      <c r="FWP72" s="49"/>
      <c r="FWQ72" s="46"/>
      <c r="FWR72" s="49"/>
      <c r="FWS72" s="50"/>
      <c r="FWU72" s="113"/>
      <c r="FWV72" s="113"/>
      <c r="FWW72" s="114"/>
      <c r="FWY72" s="115"/>
      <c r="FWZ72" s="115"/>
      <c r="FXA72" s="46"/>
      <c r="FXB72" s="46"/>
      <c r="FXC72" s="46"/>
      <c r="FXD72" s="113"/>
      <c r="FXE72" s="116"/>
      <c r="FXF72" s="49"/>
      <c r="FXG72" s="46"/>
      <c r="FXH72" s="49"/>
      <c r="FXI72" s="50"/>
      <c r="FXK72" s="113"/>
      <c r="FXL72" s="113"/>
      <c r="FXM72" s="114"/>
      <c r="FXO72" s="115"/>
      <c r="FXP72" s="115"/>
      <c r="FXQ72" s="46"/>
      <c r="FXR72" s="46"/>
      <c r="FXS72" s="46"/>
      <c r="FXT72" s="113"/>
      <c r="FXU72" s="116"/>
      <c r="FXV72" s="49"/>
      <c r="FXW72" s="46"/>
      <c r="FXX72" s="49"/>
      <c r="FXY72" s="50"/>
      <c r="FYA72" s="113"/>
      <c r="FYB72" s="113"/>
      <c r="FYC72" s="114"/>
      <c r="FYE72" s="115"/>
      <c r="FYF72" s="115"/>
      <c r="FYG72" s="46"/>
      <c r="FYH72" s="46"/>
      <c r="FYI72" s="46"/>
      <c r="FYJ72" s="113"/>
      <c r="FYK72" s="116"/>
      <c r="FYL72" s="49"/>
      <c r="FYM72" s="46"/>
      <c r="FYN72" s="49"/>
      <c r="FYO72" s="50"/>
      <c r="FYQ72" s="113"/>
      <c r="FYR72" s="113"/>
      <c r="FYS72" s="114"/>
      <c r="FYU72" s="115"/>
      <c r="FYV72" s="115"/>
      <c r="FYW72" s="46"/>
      <c r="FYX72" s="46"/>
      <c r="FYY72" s="46"/>
      <c r="FYZ72" s="113"/>
      <c r="FZA72" s="116"/>
      <c r="FZB72" s="49"/>
      <c r="FZC72" s="46"/>
      <c r="FZD72" s="49"/>
      <c r="FZE72" s="50"/>
      <c r="FZG72" s="113"/>
      <c r="FZH72" s="113"/>
      <c r="FZI72" s="114"/>
      <c r="FZK72" s="115"/>
      <c r="FZL72" s="115"/>
      <c r="FZM72" s="46"/>
      <c r="FZN72" s="46"/>
      <c r="FZO72" s="46"/>
      <c r="FZP72" s="113"/>
      <c r="FZQ72" s="116"/>
      <c r="FZR72" s="49"/>
      <c r="FZS72" s="46"/>
      <c r="FZT72" s="49"/>
      <c r="FZU72" s="50"/>
      <c r="FZW72" s="113"/>
      <c r="FZX72" s="113"/>
      <c r="FZY72" s="114"/>
      <c r="GAA72" s="115"/>
      <c r="GAB72" s="115"/>
      <c r="GAC72" s="46"/>
      <c r="GAD72" s="46"/>
      <c r="GAE72" s="46"/>
      <c r="GAF72" s="113"/>
      <c r="GAG72" s="116"/>
      <c r="GAH72" s="49"/>
      <c r="GAI72" s="46"/>
      <c r="GAJ72" s="49"/>
      <c r="GAK72" s="50"/>
      <c r="GAM72" s="113"/>
      <c r="GAN72" s="113"/>
      <c r="GAO72" s="114"/>
      <c r="GAQ72" s="115"/>
      <c r="GAR72" s="115"/>
      <c r="GAS72" s="46"/>
      <c r="GAT72" s="46"/>
      <c r="GAU72" s="46"/>
      <c r="GAV72" s="113"/>
      <c r="GAW72" s="116"/>
      <c r="GAX72" s="49"/>
      <c r="GAY72" s="46"/>
      <c r="GAZ72" s="49"/>
      <c r="GBA72" s="50"/>
      <c r="GBC72" s="113"/>
      <c r="GBD72" s="113"/>
      <c r="GBE72" s="114"/>
      <c r="GBG72" s="115"/>
      <c r="GBH72" s="115"/>
      <c r="GBI72" s="46"/>
      <c r="GBJ72" s="46"/>
      <c r="GBK72" s="46"/>
      <c r="GBL72" s="113"/>
      <c r="GBM72" s="116"/>
      <c r="GBN72" s="49"/>
      <c r="GBO72" s="46"/>
      <c r="GBP72" s="49"/>
      <c r="GBQ72" s="50"/>
      <c r="GBS72" s="113"/>
      <c r="GBT72" s="113"/>
      <c r="GBU72" s="114"/>
      <c r="GBW72" s="115"/>
      <c r="GBX72" s="115"/>
      <c r="GBY72" s="46"/>
      <c r="GBZ72" s="46"/>
      <c r="GCA72" s="46"/>
      <c r="GCB72" s="113"/>
      <c r="GCC72" s="116"/>
      <c r="GCD72" s="49"/>
      <c r="GCE72" s="46"/>
      <c r="GCF72" s="49"/>
      <c r="GCG72" s="50"/>
      <c r="GCI72" s="113"/>
      <c r="GCJ72" s="113"/>
      <c r="GCK72" s="114"/>
      <c r="GCM72" s="115"/>
      <c r="GCN72" s="115"/>
      <c r="GCO72" s="46"/>
      <c r="GCP72" s="46"/>
      <c r="GCQ72" s="46"/>
      <c r="GCR72" s="113"/>
      <c r="GCS72" s="116"/>
      <c r="GCT72" s="49"/>
      <c r="GCU72" s="46"/>
      <c r="GCV72" s="49"/>
      <c r="GCW72" s="50"/>
      <c r="GCY72" s="113"/>
      <c r="GCZ72" s="113"/>
      <c r="GDA72" s="114"/>
      <c r="GDC72" s="115"/>
      <c r="GDD72" s="115"/>
      <c r="GDE72" s="46"/>
      <c r="GDF72" s="46"/>
      <c r="GDG72" s="46"/>
      <c r="GDH72" s="113"/>
      <c r="GDI72" s="116"/>
      <c r="GDJ72" s="49"/>
      <c r="GDK72" s="46"/>
      <c r="GDL72" s="49"/>
      <c r="GDM72" s="50"/>
      <c r="GDO72" s="113"/>
      <c r="GDP72" s="113"/>
      <c r="GDQ72" s="114"/>
      <c r="GDS72" s="115"/>
      <c r="GDT72" s="115"/>
      <c r="GDU72" s="46"/>
      <c r="GDV72" s="46"/>
      <c r="GDW72" s="46"/>
      <c r="GDX72" s="113"/>
      <c r="GDY72" s="116"/>
      <c r="GDZ72" s="49"/>
      <c r="GEA72" s="46"/>
      <c r="GEB72" s="49"/>
      <c r="GEC72" s="50"/>
      <c r="GEE72" s="113"/>
      <c r="GEF72" s="113"/>
      <c r="GEG72" s="114"/>
      <c r="GEI72" s="115"/>
      <c r="GEJ72" s="115"/>
      <c r="GEK72" s="46"/>
      <c r="GEL72" s="46"/>
      <c r="GEM72" s="46"/>
      <c r="GEN72" s="113"/>
      <c r="GEO72" s="116"/>
      <c r="GEP72" s="49"/>
      <c r="GEQ72" s="46"/>
      <c r="GER72" s="49"/>
      <c r="GES72" s="50"/>
      <c r="GEU72" s="113"/>
      <c r="GEV72" s="113"/>
      <c r="GEW72" s="114"/>
      <c r="GEY72" s="115"/>
      <c r="GEZ72" s="115"/>
      <c r="GFA72" s="46"/>
      <c r="GFB72" s="46"/>
      <c r="GFC72" s="46"/>
      <c r="GFD72" s="113"/>
      <c r="GFE72" s="116"/>
      <c r="GFF72" s="49"/>
      <c r="GFG72" s="46"/>
      <c r="GFH72" s="49"/>
      <c r="GFI72" s="50"/>
      <c r="GFK72" s="113"/>
      <c r="GFL72" s="113"/>
      <c r="GFM72" s="114"/>
      <c r="GFO72" s="115"/>
      <c r="GFP72" s="115"/>
      <c r="GFQ72" s="46"/>
      <c r="GFR72" s="46"/>
      <c r="GFS72" s="46"/>
      <c r="GFT72" s="113"/>
      <c r="GFU72" s="116"/>
      <c r="GFV72" s="49"/>
      <c r="GFW72" s="46"/>
      <c r="GFX72" s="49"/>
      <c r="GFY72" s="50"/>
      <c r="GGA72" s="113"/>
      <c r="GGB72" s="113"/>
      <c r="GGC72" s="114"/>
      <c r="GGE72" s="115"/>
      <c r="GGF72" s="115"/>
      <c r="GGG72" s="46"/>
      <c r="GGH72" s="46"/>
      <c r="GGI72" s="46"/>
      <c r="GGJ72" s="113"/>
      <c r="GGK72" s="116"/>
      <c r="GGL72" s="49"/>
      <c r="GGM72" s="46"/>
      <c r="GGN72" s="49"/>
      <c r="GGO72" s="50"/>
      <c r="GGQ72" s="113"/>
      <c r="GGR72" s="113"/>
      <c r="GGS72" s="114"/>
      <c r="GGU72" s="115"/>
      <c r="GGV72" s="115"/>
      <c r="GGW72" s="46"/>
      <c r="GGX72" s="46"/>
      <c r="GGY72" s="46"/>
      <c r="GGZ72" s="113"/>
      <c r="GHA72" s="116"/>
      <c r="GHB72" s="49"/>
      <c r="GHC72" s="46"/>
      <c r="GHD72" s="49"/>
      <c r="GHE72" s="50"/>
      <c r="GHG72" s="113"/>
      <c r="GHH72" s="113"/>
      <c r="GHI72" s="114"/>
      <c r="GHK72" s="115"/>
      <c r="GHL72" s="115"/>
      <c r="GHM72" s="46"/>
      <c r="GHN72" s="46"/>
      <c r="GHO72" s="46"/>
      <c r="GHP72" s="113"/>
      <c r="GHQ72" s="116"/>
      <c r="GHR72" s="49"/>
      <c r="GHS72" s="46"/>
      <c r="GHT72" s="49"/>
      <c r="GHU72" s="50"/>
      <c r="GHW72" s="113"/>
      <c r="GHX72" s="113"/>
      <c r="GHY72" s="114"/>
      <c r="GIA72" s="115"/>
      <c r="GIB72" s="115"/>
      <c r="GIC72" s="46"/>
      <c r="GID72" s="46"/>
      <c r="GIE72" s="46"/>
      <c r="GIF72" s="113"/>
      <c r="GIG72" s="116"/>
      <c r="GIH72" s="49"/>
      <c r="GII72" s="46"/>
      <c r="GIJ72" s="49"/>
      <c r="GIK72" s="50"/>
      <c r="GIM72" s="113"/>
      <c r="GIN72" s="113"/>
      <c r="GIO72" s="114"/>
      <c r="GIQ72" s="115"/>
      <c r="GIR72" s="115"/>
      <c r="GIS72" s="46"/>
      <c r="GIT72" s="46"/>
      <c r="GIU72" s="46"/>
      <c r="GIV72" s="113"/>
      <c r="GIW72" s="116"/>
      <c r="GIX72" s="49"/>
      <c r="GIY72" s="46"/>
      <c r="GIZ72" s="49"/>
      <c r="GJA72" s="50"/>
      <c r="GJC72" s="113"/>
      <c r="GJD72" s="113"/>
      <c r="GJE72" s="114"/>
      <c r="GJG72" s="115"/>
      <c r="GJH72" s="115"/>
      <c r="GJI72" s="46"/>
      <c r="GJJ72" s="46"/>
      <c r="GJK72" s="46"/>
      <c r="GJL72" s="113"/>
      <c r="GJM72" s="116"/>
      <c r="GJN72" s="49"/>
      <c r="GJO72" s="46"/>
      <c r="GJP72" s="49"/>
      <c r="GJQ72" s="50"/>
      <c r="GJS72" s="113"/>
      <c r="GJT72" s="113"/>
      <c r="GJU72" s="114"/>
      <c r="GJW72" s="115"/>
      <c r="GJX72" s="115"/>
      <c r="GJY72" s="46"/>
      <c r="GJZ72" s="46"/>
      <c r="GKA72" s="46"/>
      <c r="GKB72" s="113"/>
      <c r="GKC72" s="116"/>
      <c r="GKD72" s="49"/>
      <c r="GKE72" s="46"/>
      <c r="GKF72" s="49"/>
      <c r="GKG72" s="50"/>
      <c r="GKI72" s="113"/>
      <c r="GKJ72" s="113"/>
      <c r="GKK72" s="114"/>
      <c r="GKM72" s="115"/>
      <c r="GKN72" s="115"/>
      <c r="GKO72" s="46"/>
      <c r="GKP72" s="46"/>
      <c r="GKQ72" s="46"/>
      <c r="GKR72" s="113"/>
      <c r="GKS72" s="116"/>
      <c r="GKT72" s="49"/>
      <c r="GKU72" s="46"/>
      <c r="GKV72" s="49"/>
      <c r="GKW72" s="50"/>
      <c r="GKY72" s="113"/>
      <c r="GKZ72" s="113"/>
      <c r="GLA72" s="114"/>
      <c r="GLC72" s="115"/>
      <c r="GLD72" s="115"/>
      <c r="GLE72" s="46"/>
      <c r="GLF72" s="46"/>
      <c r="GLG72" s="46"/>
      <c r="GLH72" s="113"/>
      <c r="GLI72" s="116"/>
      <c r="GLJ72" s="49"/>
      <c r="GLK72" s="46"/>
      <c r="GLL72" s="49"/>
      <c r="GLM72" s="50"/>
      <c r="GLO72" s="113"/>
      <c r="GLP72" s="113"/>
      <c r="GLQ72" s="114"/>
      <c r="GLS72" s="115"/>
      <c r="GLT72" s="115"/>
      <c r="GLU72" s="46"/>
      <c r="GLV72" s="46"/>
      <c r="GLW72" s="46"/>
      <c r="GLX72" s="113"/>
      <c r="GLY72" s="116"/>
      <c r="GLZ72" s="49"/>
      <c r="GMA72" s="46"/>
      <c r="GMB72" s="49"/>
      <c r="GMC72" s="50"/>
      <c r="GME72" s="113"/>
      <c r="GMF72" s="113"/>
      <c r="GMG72" s="114"/>
      <c r="GMI72" s="115"/>
      <c r="GMJ72" s="115"/>
      <c r="GMK72" s="46"/>
      <c r="GML72" s="46"/>
      <c r="GMM72" s="46"/>
      <c r="GMN72" s="113"/>
      <c r="GMO72" s="116"/>
      <c r="GMP72" s="49"/>
      <c r="GMQ72" s="46"/>
      <c r="GMR72" s="49"/>
      <c r="GMS72" s="50"/>
      <c r="GMU72" s="113"/>
      <c r="GMV72" s="113"/>
      <c r="GMW72" s="114"/>
      <c r="GMY72" s="115"/>
      <c r="GMZ72" s="115"/>
      <c r="GNA72" s="46"/>
      <c r="GNB72" s="46"/>
      <c r="GNC72" s="46"/>
      <c r="GND72" s="113"/>
      <c r="GNE72" s="116"/>
      <c r="GNF72" s="49"/>
      <c r="GNG72" s="46"/>
      <c r="GNH72" s="49"/>
      <c r="GNI72" s="50"/>
      <c r="GNK72" s="113"/>
      <c r="GNL72" s="113"/>
      <c r="GNM72" s="114"/>
      <c r="GNO72" s="115"/>
      <c r="GNP72" s="115"/>
      <c r="GNQ72" s="46"/>
      <c r="GNR72" s="46"/>
      <c r="GNS72" s="46"/>
      <c r="GNT72" s="113"/>
      <c r="GNU72" s="116"/>
      <c r="GNV72" s="49"/>
      <c r="GNW72" s="46"/>
      <c r="GNX72" s="49"/>
      <c r="GNY72" s="50"/>
      <c r="GOA72" s="113"/>
      <c r="GOB72" s="113"/>
      <c r="GOC72" s="114"/>
      <c r="GOE72" s="115"/>
      <c r="GOF72" s="115"/>
      <c r="GOG72" s="46"/>
      <c r="GOH72" s="46"/>
      <c r="GOI72" s="46"/>
      <c r="GOJ72" s="113"/>
      <c r="GOK72" s="116"/>
      <c r="GOL72" s="49"/>
      <c r="GOM72" s="46"/>
      <c r="GON72" s="49"/>
      <c r="GOO72" s="50"/>
      <c r="GOQ72" s="113"/>
      <c r="GOR72" s="113"/>
      <c r="GOS72" s="114"/>
      <c r="GOU72" s="115"/>
      <c r="GOV72" s="115"/>
      <c r="GOW72" s="46"/>
      <c r="GOX72" s="46"/>
      <c r="GOY72" s="46"/>
      <c r="GOZ72" s="113"/>
      <c r="GPA72" s="116"/>
      <c r="GPB72" s="49"/>
      <c r="GPC72" s="46"/>
      <c r="GPD72" s="49"/>
      <c r="GPE72" s="50"/>
      <c r="GPG72" s="113"/>
      <c r="GPH72" s="113"/>
      <c r="GPI72" s="114"/>
      <c r="GPK72" s="115"/>
      <c r="GPL72" s="115"/>
      <c r="GPM72" s="46"/>
      <c r="GPN72" s="46"/>
      <c r="GPO72" s="46"/>
      <c r="GPP72" s="113"/>
      <c r="GPQ72" s="116"/>
      <c r="GPR72" s="49"/>
      <c r="GPS72" s="46"/>
      <c r="GPT72" s="49"/>
      <c r="GPU72" s="50"/>
      <c r="GPW72" s="113"/>
      <c r="GPX72" s="113"/>
      <c r="GPY72" s="114"/>
      <c r="GQA72" s="115"/>
      <c r="GQB72" s="115"/>
      <c r="GQC72" s="46"/>
      <c r="GQD72" s="46"/>
      <c r="GQE72" s="46"/>
      <c r="GQF72" s="113"/>
      <c r="GQG72" s="116"/>
      <c r="GQH72" s="49"/>
      <c r="GQI72" s="46"/>
      <c r="GQJ72" s="49"/>
      <c r="GQK72" s="50"/>
      <c r="GQM72" s="113"/>
      <c r="GQN72" s="113"/>
      <c r="GQO72" s="114"/>
      <c r="GQQ72" s="115"/>
      <c r="GQR72" s="115"/>
      <c r="GQS72" s="46"/>
      <c r="GQT72" s="46"/>
      <c r="GQU72" s="46"/>
      <c r="GQV72" s="113"/>
      <c r="GQW72" s="116"/>
      <c r="GQX72" s="49"/>
      <c r="GQY72" s="46"/>
      <c r="GQZ72" s="49"/>
      <c r="GRA72" s="50"/>
      <c r="GRC72" s="113"/>
      <c r="GRD72" s="113"/>
      <c r="GRE72" s="114"/>
      <c r="GRG72" s="115"/>
      <c r="GRH72" s="115"/>
      <c r="GRI72" s="46"/>
      <c r="GRJ72" s="46"/>
      <c r="GRK72" s="46"/>
      <c r="GRL72" s="113"/>
      <c r="GRM72" s="116"/>
      <c r="GRN72" s="49"/>
      <c r="GRO72" s="46"/>
      <c r="GRP72" s="49"/>
      <c r="GRQ72" s="50"/>
      <c r="GRS72" s="113"/>
      <c r="GRT72" s="113"/>
      <c r="GRU72" s="114"/>
      <c r="GRW72" s="115"/>
      <c r="GRX72" s="115"/>
      <c r="GRY72" s="46"/>
      <c r="GRZ72" s="46"/>
      <c r="GSA72" s="46"/>
      <c r="GSB72" s="113"/>
      <c r="GSC72" s="116"/>
      <c r="GSD72" s="49"/>
      <c r="GSE72" s="46"/>
      <c r="GSF72" s="49"/>
      <c r="GSG72" s="50"/>
      <c r="GSI72" s="113"/>
      <c r="GSJ72" s="113"/>
      <c r="GSK72" s="114"/>
      <c r="GSM72" s="115"/>
      <c r="GSN72" s="115"/>
      <c r="GSO72" s="46"/>
      <c r="GSP72" s="46"/>
      <c r="GSQ72" s="46"/>
      <c r="GSR72" s="113"/>
      <c r="GSS72" s="116"/>
      <c r="GST72" s="49"/>
      <c r="GSU72" s="46"/>
      <c r="GSV72" s="49"/>
      <c r="GSW72" s="50"/>
      <c r="GSY72" s="113"/>
      <c r="GSZ72" s="113"/>
      <c r="GTA72" s="114"/>
      <c r="GTC72" s="115"/>
      <c r="GTD72" s="115"/>
      <c r="GTE72" s="46"/>
      <c r="GTF72" s="46"/>
      <c r="GTG72" s="46"/>
      <c r="GTH72" s="113"/>
      <c r="GTI72" s="116"/>
      <c r="GTJ72" s="49"/>
      <c r="GTK72" s="46"/>
      <c r="GTL72" s="49"/>
      <c r="GTM72" s="50"/>
      <c r="GTO72" s="113"/>
      <c r="GTP72" s="113"/>
      <c r="GTQ72" s="114"/>
      <c r="GTS72" s="115"/>
      <c r="GTT72" s="115"/>
      <c r="GTU72" s="46"/>
      <c r="GTV72" s="46"/>
      <c r="GTW72" s="46"/>
      <c r="GTX72" s="113"/>
      <c r="GTY72" s="116"/>
      <c r="GTZ72" s="49"/>
      <c r="GUA72" s="46"/>
      <c r="GUB72" s="49"/>
      <c r="GUC72" s="50"/>
      <c r="GUE72" s="113"/>
      <c r="GUF72" s="113"/>
      <c r="GUG72" s="114"/>
      <c r="GUI72" s="115"/>
      <c r="GUJ72" s="115"/>
      <c r="GUK72" s="46"/>
      <c r="GUL72" s="46"/>
      <c r="GUM72" s="46"/>
      <c r="GUN72" s="113"/>
      <c r="GUO72" s="116"/>
      <c r="GUP72" s="49"/>
      <c r="GUQ72" s="46"/>
      <c r="GUR72" s="49"/>
      <c r="GUS72" s="50"/>
      <c r="GUU72" s="113"/>
      <c r="GUV72" s="113"/>
      <c r="GUW72" s="114"/>
      <c r="GUY72" s="115"/>
      <c r="GUZ72" s="115"/>
      <c r="GVA72" s="46"/>
      <c r="GVB72" s="46"/>
      <c r="GVC72" s="46"/>
      <c r="GVD72" s="113"/>
      <c r="GVE72" s="116"/>
      <c r="GVF72" s="49"/>
      <c r="GVG72" s="46"/>
      <c r="GVH72" s="49"/>
      <c r="GVI72" s="50"/>
      <c r="GVK72" s="113"/>
      <c r="GVL72" s="113"/>
      <c r="GVM72" s="114"/>
      <c r="GVO72" s="115"/>
      <c r="GVP72" s="115"/>
      <c r="GVQ72" s="46"/>
      <c r="GVR72" s="46"/>
      <c r="GVS72" s="46"/>
      <c r="GVT72" s="113"/>
      <c r="GVU72" s="116"/>
      <c r="GVV72" s="49"/>
      <c r="GVW72" s="46"/>
      <c r="GVX72" s="49"/>
      <c r="GVY72" s="50"/>
      <c r="GWA72" s="113"/>
      <c r="GWB72" s="113"/>
      <c r="GWC72" s="114"/>
      <c r="GWE72" s="115"/>
      <c r="GWF72" s="115"/>
      <c r="GWG72" s="46"/>
      <c r="GWH72" s="46"/>
      <c r="GWI72" s="46"/>
      <c r="GWJ72" s="113"/>
      <c r="GWK72" s="116"/>
      <c r="GWL72" s="49"/>
      <c r="GWM72" s="46"/>
      <c r="GWN72" s="49"/>
      <c r="GWO72" s="50"/>
      <c r="GWQ72" s="113"/>
      <c r="GWR72" s="113"/>
      <c r="GWS72" s="114"/>
      <c r="GWU72" s="115"/>
      <c r="GWV72" s="115"/>
      <c r="GWW72" s="46"/>
      <c r="GWX72" s="46"/>
      <c r="GWY72" s="46"/>
      <c r="GWZ72" s="113"/>
      <c r="GXA72" s="116"/>
      <c r="GXB72" s="49"/>
      <c r="GXC72" s="46"/>
      <c r="GXD72" s="49"/>
      <c r="GXE72" s="50"/>
      <c r="GXG72" s="113"/>
      <c r="GXH72" s="113"/>
      <c r="GXI72" s="114"/>
      <c r="GXK72" s="115"/>
      <c r="GXL72" s="115"/>
      <c r="GXM72" s="46"/>
      <c r="GXN72" s="46"/>
      <c r="GXO72" s="46"/>
      <c r="GXP72" s="113"/>
      <c r="GXQ72" s="116"/>
      <c r="GXR72" s="49"/>
      <c r="GXS72" s="46"/>
      <c r="GXT72" s="49"/>
      <c r="GXU72" s="50"/>
      <c r="GXW72" s="113"/>
      <c r="GXX72" s="113"/>
      <c r="GXY72" s="114"/>
      <c r="GYA72" s="115"/>
      <c r="GYB72" s="115"/>
      <c r="GYC72" s="46"/>
      <c r="GYD72" s="46"/>
      <c r="GYE72" s="46"/>
      <c r="GYF72" s="113"/>
      <c r="GYG72" s="116"/>
      <c r="GYH72" s="49"/>
      <c r="GYI72" s="46"/>
      <c r="GYJ72" s="49"/>
      <c r="GYK72" s="50"/>
      <c r="GYM72" s="113"/>
      <c r="GYN72" s="113"/>
      <c r="GYO72" s="114"/>
      <c r="GYQ72" s="115"/>
      <c r="GYR72" s="115"/>
      <c r="GYS72" s="46"/>
      <c r="GYT72" s="46"/>
      <c r="GYU72" s="46"/>
      <c r="GYV72" s="113"/>
      <c r="GYW72" s="116"/>
      <c r="GYX72" s="49"/>
      <c r="GYY72" s="46"/>
      <c r="GYZ72" s="49"/>
      <c r="GZA72" s="50"/>
      <c r="GZC72" s="113"/>
      <c r="GZD72" s="113"/>
      <c r="GZE72" s="114"/>
      <c r="GZG72" s="115"/>
      <c r="GZH72" s="115"/>
      <c r="GZI72" s="46"/>
      <c r="GZJ72" s="46"/>
      <c r="GZK72" s="46"/>
      <c r="GZL72" s="113"/>
      <c r="GZM72" s="116"/>
      <c r="GZN72" s="49"/>
      <c r="GZO72" s="46"/>
      <c r="GZP72" s="49"/>
      <c r="GZQ72" s="50"/>
      <c r="GZS72" s="113"/>
      <c r="GZT72" s="113"/>
      <c r="GZU72" s="114"/>
      <c r="GZW72" s="115"/>
      <c r="GZX72" s="115"/>
      <c r="GZY72" s="46"/>
      <c r="GZZ72" s="46"/>
      <c r="HAA72" s="46"/>
      <c r="HAB72" s="113"/>
      <c r="HAC72" s="116"/>
      <c r="HAD72" s="49"/>
      <c r="HAE72" s="46"/>
      <c r="HAF72" s="49"/>
      <c r="HAG72" s="50"/>
      <c r="HAI72" s="113"/>
      <c r="HAJ72" s="113"/>
      <c r="HAK72" s="114"/>
      <c r="HAM72" s="115"/>
      <c r="HAN72" s="115"/>
      <c r="HAO72" s="46"/>
      <c r="HAP72" s="46"/>
      <c r="HAQ72" s="46"/>
      <c r="HAR72" s="113"/>
      <c r="HAS72" s="116"/>
      <c r="HAT72" s="49"/>
      <c r="HAU72" s="46"/>
      <c r="HAV72" s="49"/>
      <c r="HAW72" s="50"/>
      <c r="HAY72" s="113"/>
      <c r="HAZ72" s="113"/>
      <c r="HBA72" s="114"/>
      <c r="HBC72" s="115"/>
      <c r="HBD72" s="115"/>
      <c r="HBE72" s="46"/>
      <c r="HBF72" s="46"/>
      <c r="HBG72" s="46"/>
      <c r="HBH72" s="113"/>
      <c r="HBI72" s="116"/>
      <c r="HBJ72" s="49"/>
      <c r="HBK72" s="46"/>
      <c r="HBL72" s="49"/>
      <c r="HBM72" s="50"/>
      <c r="HBO72" s="113"/>
      <c r="HBP72" s="113"/>
      <c r="HBQ72" s="114"/>
      <c r="HBS72" s="115"/>
      <c r="HBT72" s="115"/>
      <c r="HBU72" s="46"/>
      <c r="HBV72" s="46"/>
      <c r="HBW72" s="46"/>
      <c r="HBX72" s="113"/>
      <c r="HBY72" s="116"/>
      <c r="HBZ72" s="49"/>
      <c r="HCA72" s="46"/>
      <c r="HCB72" s="49"/>
      <c r="HCC72" s="50"/>
      <c r="HCE72" s="113"/>
      <c r="HCF72" s="113"/>
      <c r="HCG72" s="114"/>
      <c r="HCI72" s="115"/>
      <c r="HCJ72" s="115"/>
      <c r="HCK72" s="46"/>
      <c r="HCL72" s="46"/>
      <c r="HCM72" s="46"/>
      <c r="HCN72" s="113"/>
      <c r="HCO72" s="116"/>
      <c r="HCP72" s="49"/>
      <c r="HCQ72" s="46"/>
      <c r="HCR72" s="49"/>
      <c r="HCS72" s="50"/>
      <c r="HCU72" s="113"/>
      <c r="HCV72" s="113"/>
      <c r="HCW72" s="114"/>
      <c r="HCY72" s="115"/>
      <c r="HCZ72" s="115"/>
      <c r="HDA72" s="46"/>
      <c r="HDB72" s="46"/>
      <c r="HDC72" s="46"/>
      <c r="HDD72" s="113"/>
      <c r="HDE72" s="116"/>
      <c r="HDF72" s="49"/>
      <c r="HDG72" s="46"/>
      <c r="HDH72" s="49"/>
      <c r="HDI72" s="50"/>
      <c r="HDK72" s="113"/>
      <c r="HDL72" s="113"/>
      <c r="HDM72" s="114"/>
      <c r="HDO72" s="115"/>
      <c r="HDP72" s="115"/>
      <c r="HDQ72" s="46"/>
      <c r="HDR72" s="46"/>
      <c r="HDS72" s="46"/>
      <c r="HDT72" s="113"/>
      <c r="HDU72" s="116"/>
      <c r="HDV72" s="49"/>
      <c r="HDW72" s="46"/>
      <c r="HDX72" s="49"/>
      <c r="HDY72" s="50"/>
      <c r="HEA72" s="113"/>
      <c r="HEB72" s="113"/>
      <c r="HEC72" s="114"/>
      <c r="HEE72" s="115"/>
      <c r="HEF72" s="115"/>
      <c r="HEG72" s="46"/>
      <c r="HEH72" s="46"/>
      <c r="HEI72" s="46"/>
      <c r="HEJ72" s="113"/>
      <c r="HEK72" s="116"/>
      <c r="HEL72" s="49"/>
      <c r="HEM72" s="46"/>
      <c r="HEN72" s="49"/>
      <c r="HEO72" s="50"/>
      <c r="HEQ72" s="113"/>
      <c r="HER72" s="113"/>
      <c r="HES72" s="114"/>
      <c r="HEU72" s="115"/>
      <c r="HEV72" s="115"/>
      <c r="HEW72" s="46"/>
      <c r="HEX72" s="46"/>
      <c r="HEY72" s="46"/>
      <c r="HEZ72" s="113"/>
      <c r="HFA72" s="116"/>
      <c r="HFB72" s="49"/>
      <c r="HFC72" s="46"/>
      <c r="HFD72" s="49"/>
      <c r="HFE72" s="50"/>
      <c r="HFG72" s="113"/>
      <c r="HFH72" s="113"/>
      <c r="HFI72" s="114"/>
      <c r="HFK72" s="115"/>
      <c r="HFL72" s="115"/>
      <c r="HFM72" s="46"/>
      <c r="HFN72" s="46"/>
      <c r="HFO72" s="46"/>
      <c r="HFP72" s="113"/>
      <c r="HFQ72" s="116"/>
      <c r="HFR72" s="49"/>
      <c r="HFS72" s="46"/>
      <c r="HFT72" s="49"/>
      <c r="HFU72" s="50"/>
      <c r="HFW72" s="113"/>
      <c r="HFX72" s="113"/>
      <c r="HFY72" s="114"/>
      <c r="HGA72" s="115"/>
      <c r="HGB72" s="115"/>
      <c r="HGC72" s="46"/>
      <c r="HGD72" s="46"/>
      <c r="HGE72" s="46"/>
      <c r="HGF72" s="113"/>
      <c r="HGG72" s="116"/>
      <c r="HGH72" s="49"/>
      <c r="HGI72" s="46"/>
      <c r="HGJ72" s="49"/>
      <c r="HGK72" s="50"/>
      <c r="HGM72" s="113"/>
      <c r="HGN72" s="113"/>
      <c r="HGO72" s="114"/>
      <c r="HGQ72" s="115"/>
      <c r="HGR72" s="115"/>
      <c r="HGS72" s="46"/>
      <c r="HGT72" s="46"/>
      <c r="HGU72" s="46"/>
      <c r="HGV72" s="113"/>
      <c r="HGW72" s="116"/>
      <c r="HGX72" s="49"/>
      <c r="HGY72" s="46"/>
      <c r="HGZ72" s="49"/>
      <c r="HHA72" s="50"/>
      <c r="HHC72" s="113"/>
      <c r="HHD72" s="113"/>
      <c r="HHE72" s="114"/>
      <c r="HHG72" s="115"/>
      <c r="HHH72" s="115"/>
      <c r="HHI72" s="46"/>
      <c r="HHJ72" s="46"/>
      <c r="HHK72" s="46"/>
      <c r="HHL72" s="113"/>
      <c r="HHM72" s="116"/>
      <c r="HHN72" s="49"/>
      <c r="HHO72" s="46"/>
      <c r="HHP72" s="49"/>
      <c r="HHQ72" s="50"/>
      <c r="HHS72" s="113"/>
      <c r="HHT72" s="113"/>
      <c r="HHU72" s="114"/>
      <c r="HHW72" s="115"/>
      <c r="HHX72" s="115"/>
      <c r="HHY72" s="46"/>
      <c r="HHZ72" s="46"/>
      <c r="HIA72" s="46"/>
      <c r="HIB72" s="113"/>
      <c r="HIC72" s="116"/>
      <c r="HID72" s="49"/>
      <c r="HIE72" s="46"/>
      <c r="HIF72" s="49"/>
      <c r="HIG72" s="50"/>
      <c r="HII72" s="113"/>
      <c r="HIJ72" s="113"/>
      <c r="HIK72" s="114"/>
      <c r="HIM72" s="115"/>
      <c r="HIN72" s="115"/>
      <c r="HIO72" s="46"/>
      <c r="HIP72" s="46"/>
      <c r="HIQ72" s="46"/>
      <c r="HIR72" s="113"/>
      <c r="HIS72" s="116"/>
      <c r="HIT72" s="49"/>
      <c r="HIU72" s="46"/>
      <c r="HIV72" s="49"/>
      <c r="HIW72" s="50"/>
      <c r="HIY72" s="113"/>
      <c r="HIZ72" s="113"/>
      <c r="HJA72" s="114"/>
      <c r="HJC72" s="115"/>
      <c r="HJD72" s="115"/>
      <c r="HJE72" s="46"/>
      <c r="HJF72" s="46"/>
      <c r="HJG72" s="46"/>
      <c r="HJH72" s="113"/>
      <c r="HJI72" s="116"/>
      <c r="HJJ72" s="49"/>
      <c r="HJK72" s="46"/>
      <c r="HJL72" s="49"/>
      <c r="HJM72" s="50"/>
      <c r="HJO72" s="113"/>
      <c r="HJP72" s="113"/>
      <c r="HJQ72" s="114"/>
      <c r="HJS72" s="115"/>
      <c r="HJT72" s="115"/>
      <c r="HJU72" s="46"/>
      <c r="HJV72" s="46"/>
      <c r="HJW72" s="46"/>
      <c r="HJX72" s="113"/>
      <c r="HJY72" s="116"/>
      <c r="HJZ72" s="49"/>
      <c r="HKA72" s="46"/>
      <c r="HKB72" s="49"/>
      <c r="HKC72" s="50"/>
      <c r="HKE72" s="113"/>
      <c r="HKF72" s="113"/>
      <c r="HKG72" s="114"/>
      <c r="HKI72" s="115"/>
      <c r="HKJ72" s="115"/>
      <c r="HKK72" s="46"/>
      <c r="HKL72" s="46"/>
      <c r="HKM72" s="46"/>
      <c r="HKN72" s="113"/>
      <c r="HKO72" s="116"/>
      <c r="HKP72" s="49"/>
      <c r="HKQ72" s="46"/>
      <c r="HKR72" s="49"/>
      <c r="HKS72" s="50"/>
      <c r="HKU72" s="113"/>
      <c r="HKV72" s="113"/>
      <c r="HKW72" s="114"/>
      <c r="HKY72" s="115"/>
      <c r="HKZ72" s="115"/>
      <c r="HLA72" s="46"/>
      <c r="HLB72" s="46"/>
      <c r="HLC72" s="46"/>
      <c r="HLD72" s="113"/>
      <c r="HLE72" s="116"/>
      <c r="HLF72" s="49"/>
      <c r="HLG72" s="46"/>
      <c r="HLH72" s="49"/>
      <c r="HLI72" s="50"/>
      <c r="HLK72" s="113"/>
      <c r="HLL72" s="113"/>
      <c r="HLM72" s="114"/>
      <c r="HLO72" s="115"/>
      <c r="HLP72" s="115"/>
      <c r="HLQ72" s="46"/>
      <c r="HLR72" s="46"/>
      <c r="HLS72" s="46"/>
      <c r="HLT72" s="113"/>
      <c r="HLU72" s="116"/>
      <c r="HLV72" s="49"/>
      <c r="HLW72" s="46"/>
      <c r="HLX72" s="49"/>
      <c r="HLY72" s="50"/>
      <c r="HMA72" s="113"/>
      <c r="HMB72" s="113"/>
      <c r="HMC72" s="114"/>
      <c r="HME72" s="115"/>
      <c r="HMF72" s="115"/>
      <c r="HMG72" s="46"/>
      <c r="HMH72" s="46"/>
      <c r="HMI72" s="46"/>
      <c r="HMJ72" s="113"/>
      <c r="HMK72" s="116"/>
      <c r="HML72" s="49"/>
      <c r="HMM72" s="46"/>
      <c r="HMN72" s="49"/>
      <c r="HMO72" s="50"/>
      <c r="HMQ72" s="113"/>
      <c r="HMR72" s="113"/>
      <c r="HMS72" s="114"/>
      <c r="HMU72" s="115"/>
      <c r="HMV72" s="115"/>
      <c r="HMW72" s="46"/>
      <c r="HMX72" s="46"/>
      <c r="HMY72" s="46"/>
      <c r="HMZ72" s="113"/>
      <c r="HNA72" s="116"/>
      <c r="HNB72" s="49"/>
      <c r="HNC72" s="46"/>
      <c r="HND72" s="49"/>
      <c r="HNE72" s="50"/>
      <c r="HNG72" s="113"/>
      <c r="HNH72" s="113"/>
      <c r="HNI72" s="114"/>
      <c r="HNK72" s="115"/>
      <c r="HNL72" s="115"/>
      <c r="HNM72" s="46"/>
      <c r="HNN72" s="46"/>
      <c r="HNO72" s="46"/>
      <c r="HNP72" s="113"/>
      <c r="HNQ72" s="116"/>
      <c r="HNR72" s="49"/>
      <c r="HNS72" s="46"/>
      <c r="HNT72" s="49"/>
      <c r="HNU72" s="50"/>
      <c r="HNW72" s="113"/>
      <c r="HNX72" s="113"/>
      <c r="HNY72" s="114"/>
      <c r="HOA72" s="115"/>
      <c r="HOB72" s="115"/>
      <c r="HOC72" s="46"/>
      <c r="HOD72" s="46"/>
      <c r="HOE72" s="46"/>
      <c r="HOF72" s="113"/>
      <c r="HOG72" s="116"/>
      <c r="HOH72" s="49"/>
      <c r="HOI72" s="46"/>
      <c r="HOJ72" s="49"/>
      <c r="HOK72" s="50"/>
      <c r="HOM72" s="113"/>
      <c r="HON72" s="113"/>
      <c r="HOO72" s="114"/>
      <c r="HOQ72" s="115"/>
      <c r="HOR72" s="115"/>
      <c r="HOS72" s="46"/>
      <c r="HOT72" s="46"/>
      <c r="HOU72" s="46"/>
      <c r="HOV72" s="113"/>
      <c r="HOW72" s="116"/>
      <c r="HOX72" s="49"/>
      <c r="HOY72" s="46"/>
      <c r="HOZ72" s="49"/>
      <c r="HPA72" s="50"/>
      <c r="HPC72" s="113"/>
      <c r="HPD72" s="113"/>
      <c r="HPE72" s="114"/>
      <c r="HPG72" s="115"/>
      <c r="HPH72" s="115"/>
      <c r="HPI72" s="46"/>
      <c r="HPJ72" s="46"/>
      <c r="HPK72" s="46"/>
      <c r="HPL72" s="113"/>
      <c r="HPM72" s="116"/>
      <c r="HPN72" s="49"/>
      <c r="HPO72" s="46"/>
      <c r="HPP72" s="49"/>
      <c r="HPQ72" s="50"/>
      <c r="HPS72" s="113"/>
      <c r="HPT72" s="113"/>
      <c r="HPU72" s="114"/>
      <c r="HPW72" s="115"/>
      <c r="HPX72" s="115"/>
      <c r="HPY72" s="46"/>
      <c r="HPZ72" s="46"/>
      <c r="HQA72" s="46"/>
      <c r="HQB72" s="113"/>
      <c r="HQC72" s="116"/>
      <c r="HQD72" s="49"/>
      <c r="HQE72" s="46"/>
      <c r="HQF72" s="49"/>
      <c r="HQG72" s="50"/>
      <c r="HQI72" s="113"/>
      <c r="HQJ72" s="113"/>
      <c r="HQK72" s="114"/>
      <c r="HQM72" s="115"/>
      <c r="HQN72" s="115"/>
      <c r="HQO72" s="46"/>
      <c r="HQP72" s="46"/>
      <c r="HQQ72" s="46"/>
      <c r="HQR72" s="113"/>
      <c r="HQS72" s="116"/>
      <c r="HQT72" s="49"/>
      <c r="HQU72" s="46"/>
      <c r="HQV72" s="49"/>
      <c r="HQW72" s="50"/>
      <c r="HQY72" s="113"/>
      <c r="HQZ72" s="113"/>
      <c r="HRA72" s="114"/>
      <c r="HRC72" s="115"/>
      <c r="HRD72" s="115"/>
      <c r="HRE72" s="46"/>
      <c r="HRF72" s="46"/>
      <c r="HRG72" s="46"/>
      <c r="HRH72" s="113"/>
      <c r="HRI72" s="116"/>
      <c r="HRJ72" s="49"/>
      <c r="HRK72" s="46"/>
      <c r="HRL72" s="49"/>
      <c r="HRM72" s="50"/>
      <c r="HRO72" s="113"/>
      <c r="HRP72" s="113"/>
      <c r="HRQ72" s="114"/>
      <c r="HRS72" s="115"/>
      <c r="HRT72" s="115"/>
      <c r="HRU72" s="46"/>
      <c r="HRV72" s="46"/>
      <c r="HRW72" s="46"/>
      <c r="HRX72" s="113"/>
      <c r="HRY72" s="116"/>
      <c r="HRZ72" s="49"/>
      <c r="HSA72" s="46"/>
      <c r="HSB72" s="49"/>
      <c r="HSC72" s="50"/>
      <c r="HSE72" s="113"/>
      <c r="HSF72" s="113"/>
      <c r="HSG72" s="114"/>
      <c r="HSI72" s="115"/>
      <c r="HSJ72" s="115"/>
      <c r="HSK72" s="46"/>
      <c r="HSL72" s="46"/>
      <c r="HSM72" s="46"/>
      <c r="HSN72" s="113"/>
      <c r="HSO72" s="116"/>
      <c r="HSP72" s="49"/>
      <c r="HSQ72" s="46"/>
      <c r="HSR72" s="49"/>
      <c r="HSS72" s="50"/>
      <c r="HSU72" s="113"/>
      <c r="HSV72" s="113"/>
      <c r="HSW72" s="114"/>
      <c r="HSY72" s="115"/>
      <c r="HSZ72" s="115"/>
      <c r="HTA72" s="46"/>
      <c r="HTB72" s="46"/>
      <c r="HTC72" s="46"/>
      <c r="HTD72" s="113"/>
      <c r="HTE72" s="116"/>
      <c r="HTF72" s="49"/>
      <c r="HTG72" s="46"/>
      <c r="HTH72" s="49"/>
      <c r="HTI72" s="50"/>
      <c r="HTK72" s="113"/>
      <c r="HTL72" s="113"/>
      <c r="HTM72" s="114"/>
      <c r="HTO72" s="115"/>
      <c r="HTP72" s="115"/>
      <c r="HTQ72" s="46"/>
      <c r="HTR72" s="46"/>
      <c r="HTS72" s="46"/>
      <c r="HTT72" s="113"/>
      <c r="HTU72" s="116"/>
      <c r="HTV72" s="49"/>
      <c r="HTW72" s="46"/>
      <c r="HTX72" s="49"/>
      <c r="HTY72" s="50"/>
      <c r="HUA72" s="113"/>
      <c r="HUB72" s="113"/>
      <c r="HUC72" s="114"/>
      <c r="HUE72" s="115"/>
      <c r="HUF72" s="115"/>
      <c r="HUG72" s="46"/>
      <c r="HUH72" s="46"/>
      <c r="HUI72" s="46"/>
      <c r="HUJ72" s="113"/>
      <c r="HUK72" s="116"/>
      <c r="HUL72" s="49"/>
      <c r="HUM72" s="46"/>
      <c r="HUN72" s="49"/>
      <c r="HUO72" s="50"/>
      <c r="HUQ72" s="113"/>
      <c r="HUR72" s="113"/>
      <c r="HUS72" s="114"/>
      <c r="HUU72" s="115"/>
      <c r="HUV72" s="115"/>
      <c r="HUW72" s="46"/>
      <c r="HUX72" s="46"/>
      <c r="HUY72" s="46"/>
      <c r="HUZ72" s="113"/>
      <c r="HVA72" s="116"/>
      <c r="HVB72" s="49"/>
      <c r="HVC72" s="46"/>
      <c r="HVD72" s="49"/>
      <c r="HVE72" s="50"/>
      <c r="HVG72" s="113"/>
      <c r="HVH72" s="113"/>
      <c r="HVI72" s="114"/>
      <c r="HVK72" s="115"/>
      <c r="HVL72" s="115"/>
      <c r="HVM72" s="46"/>
      <c r="HVN72" s="46"/>
      <c r="HVO72" s="46"/>
      <c r="HVP72" s="113"/>
      <c r="HVQ72" s="116"/>
      <c r="HVR72" s="49"/>
      <c r="HVS72" s="46"/>
      <c r="HVT72" s="49"/>
      <c r="HVU72" s="50"/>
      <c r="HVW72" s="113"/>
      <c r="HVX72" s="113"/>
      <c r="HVY72" s="114"/>
      <c r="HWA72" s="115"/>
      <c r="HWB72" s="115"/>
      <c r="HWC72" s="46"/>
      <c r="HWD72" s="46"/>
      <c r="HWE72" s="46"/>
      <c r="HWF72" s="113"/>
      <c r="HWG72" s="116"/>
      <c r="HWH72" s="49"/>
      <c r="HWI72" s="46"/>
      <c r="HWJ72" s="49"/>
      <c r="HWK72" s="50"/>
      <c r="HWM72" s="113"/>
      <c r="HWN72" s="113"/>
      <c r="HWO72" s="114"/>
      <c r="HWQ72" s="115"/>
      <c r="HWR72" s="115"/>
      <c r="HWS72" s="46"/>
      <c r="HWT72" s="46"/>
      <c r="HWU72" s="46"/>
      <c r="HWV72" s="113"/>
      <c r="HWW72" s="116"/>
      <c r="HWX72" s="49"/>
      <c r="HWY72" s="46"/>
      <c r="HWZ72" s="49"/>
      <c r="HXA72" s="50"/>
      <c r="HXC72" s="113"/>
      <c r="HXD72" s="113"/>
      <c r="HXE72" s="114"/>
      <c r="HXG72" s="115"/>
      <c r="HXH72" s="115"/>
      <c r="HXI72" s="46"/>
      <c r="HXJ72" s="46"/>
      <c r="HXK72" s="46"/>
      <c r="HXL72" s="113"/>
      <c r="HXM72" s="116"/>
      <c r="HXN72" s="49"/>
      <c r="HXO72" s="46"/>
      <c r="HXP72" s="49"/>
      <c r="HXQ72" s="50"/>
      <c r="HXS72" s="113"/>
      <c r="HXT72" s="113"/>
      <c r="HXU72" s="114"/>
      <c r="HXW72" s="115"/>
      <c r="HXX72" s="115"/>
      <c r="HXY72" s="46"/>
      <c r="HXZ72" s="46"/>
      <c r="HYA72" s="46"/>
      <c r="HYB72" s="113"/>
      <c r="HYC72" s="116"/>
      <c r="HYD72" s="49"/>
      <c r="HYE72" s="46"/>
      <c r="HYF72" s="49"/>
      <c r="HYG72" s="50"/>
      <c r="HYI72" s="113"/>
      <c r="HYJ72" s="113"/>
      <c r="HYK72" s="114"/>
      <c r="HYM72" s="115"/>
      <c r="HYN72" s="115"/>
      <c r="HYO72" s="46"/>
      <c r="HYP72" s="46"/>
      <c r="HYQ72" s="46"/>
      <c r="HYR72" s="113"/>
      <c r="HYS72" s="116"/>
      <c r="HYT72" s="49"/>
      <c r="HYU72" s="46"/>
      <c r="HYV72" s="49"/>
      <c r="HYW72" s="50"/>
      <c r="HYY72" s="113"/>
      <c r="HYZ72" s="113"/>
      <c r="HZA72" s="114"/>
      <c r="HZC72" s="115"/>
      <c r="HZD72" s="115"/>
      <c r="HZE72" s="46"/>
      <c r="HZF72" s="46"/>
      <c r="HZG72" s="46"/>
      <c r="HZH72" s="113"/>
      <c r="HZI72" s="116"/>
      <c r="HZJ72" s="49"/>
      <c r="HZK72" s="46"/>
      <c r="HZL72" s="49"/>
      <c r="HZM72" s="50"/>
      <c r="HZO72" s="113"/>
      <c r="HZP72" s="113"/>
      <c r="HZQ72" s="114"/>
      <c r="HZS72" s="115"/>
      <c r="HZT72" s="115"/>
      <c r="HZU72" s="46"/>
      <c r="HZV72" s="46"/>
      <c r="HZW72" s="46"/>
      <c r="HZX72" s="113"/>
      <c r="HZY72" s="116"/>
      <c r="HZZ72" s="49"/>
      <c r="IAA72" s="46"/>
      <c r="IAB72" s="49"/>
      <c r="IAC72" s="50"/>
      <c r="IAE72" s="113"/>
      <c r="IAF72" s="113"/>
      <c r="IAG72" s="114"/>
      <c r="IAI72" s="115"/>
      <c r="IAJ72" s="115"/>
      <c r="IAK72" s="46"/>
      <c r="IAL72" s="46"/>
      <c r="IAM72" s="46"/>
      <c r="IAN72" s="113"/>
      <c r="IAO72" s="116"/>
      <c r="IAP72" s="49"/>
      <c r="IAQ72" s="46"/>
      <c r="IAR72" s="49"/>
      <c r="IAS72" s="50"/>
      <c r="IAU72" s="113"/>
      <c r="IAV72" s="113"/>
      <c r="IAW72" s="114"/>
      <c r="IAY72" s="115"/>
      <c r="IAZ72" s="115"/>
      <c r="IBA72" s="46"/>
      <c r="IBB72" s="46"/>
      <c r="IBC72" s="46"/>
      <c r="IBD72" s="113"/>
      <c r="IBE72" s="116"/>
      <c r="IBF72" s="49"/>
      <c r="IBG72" s="46"/>
      <c r="IBH72" s="49"/>
      <c r="IBI72" s="50"/>
      <c r="IBK72" s="113"/>
      <c r="IBL72" s="113"/>
      <c r="IBM72" s="114"/>
      <c r="IBO72" s="115"/>
      <c r="IBP72" s="115"/>
      <c r="IBQ72" s="46"/>
      <c r="IBR72" s="46"/>
      <c r="IBS72" s="46"/>
      <c r="IBT72" s="113"/>
      <c r="IBU72" s="116"/>
      <c r="IBV72" s="49"/>
      <c r="IBW72" s="46"/>
      <c r="IBX72" s="49"/>
      <c r="IBY72" s="50"/>
      <c r="ICA72" s="113"/>
      <c r="ICB72" s="113"/>
      <c r="ICC72" s="114"/>
      <c r="ICE72" s="115"/>
      <c r="ICF72" s="115"/>
      <c r="ICG72" s="46"/>
      <c r="ICH72" s="46"/>
      <c r="ICI72" s="46"/>
      <c r="ICJ72" s="113"/>
      <c r="ICK72" s="116"/>
      <c r="ICL72" s="49"/>
      <c r="ICM72" s="46"/>
      <c r="ICN72" s="49"/>
      <c r="ICO72" s="50"/>
      <c r="ICQ72" s="113"/>
      <c r="ICR72" s="113"/>
      <c r="ICS72" s="114"/>
      <c r="ICU72" s="115"/>
      <c r="ICV72" s="115"/>
      <c r="ICW72" s="46"/>
      <c r="ICX72" s="46"/>
      <c r="ICY72" s="46"/>
      <c r="ICZ72" s="113"/>
      <c r="IDA72" s="116"/>
      <c r="IDB72" s="49"/>
      <c r="IDC72" s="46"/>
      <c r="IDD72" s="49"/>
      <c r="IDE72" s="50"/>
      <c r="IDG72" s="113"/>
      <c r="IDH72" s="113"/>
      <c r="IDI72" s="114"/>
      <c r="IDK72" s="115"/>
      <c r="IDL72" s="115"/>
      <c r="IDM72" s="46"/>
      <c r="IDN72" s="46"/>
      <c r="IDO72" s="46"/>
      <c r="IDP72" s="113"/>
      <c r="IDQ72" s="116"/>
      <c r="IDR72" s="49"/>
      <c r="IDS72" s="46"/>
      <c r="IDT72" s="49"/>
      <c r="IDU72" s="50"/>
      <c r="IDW72" s="113"/>
      <c r="IDX72" s="113"/>
      <c r="IDY72" s="114"/>
      <c r="IEA72" s="115"/>
      <c r="IEB72" s="115"/>
      <c r="IEC72" s="46"/>
      <c r="IED72" s="46"/>
      <c r="IEE72" s="46"/>
      <c r="IEF72" s="113"/>
      <c r="IEG72" s="116"/>
      <c r="IEH72" s="49"/>
      <c r="IEI72" s="46"/>
      <c r="IEJ72" s="49"/>
      <c r="IEK72" s="50"/>
      <c r="IEM72" s="113"/>
      <c r="IEN72" s="113"/>
      <c r="IEO72" s="114"/>
      <c r="IEQ72" s="115"/>
      <c r="IER72" s="115"/>
      <c r="IES72" s="46"/>
      <c r="IET72" s="46"/>
      <c r="IEU72" s="46"/>
      <c r="IEV72" s="113"/>
      <c r="IEW72" s="116"/>
      <c r="IEX72" s="49"/>
      <c r="IEY72" s="46"/>
      <c r="IEZ72" s="49"/>
      <c r="IFA72" s="50"/>
      <c r="IFC72" s="113"/>
      <c r="IFD72" s="113"/>
      <c r="IFE72" s="114"/>
      <c r="IFG72" s="115"/>
      <c r="IFH72" s="115"/>
      <c r="IFI72" s="46"/>
      <c r="IFJ72" s="46"/>
      <c r="IFK72" s="46"/>
      <c r="IFL72" s="113"/>
      <c r="IFM72" s="116"/>
      <c r="IFN72" s="49"/>
      <c r="IFO72" s="46"/>
      <c r="IFP72" s="49"/>
      <c r="IFQ72" s="50"/>
      <c r="IFS72" s="113"/>
      <c r="IFT72" s="113"/>
      <c r="IFU72" s="114"/>
      <c r="IFW72" s="115"/>
      <c r="IFX72" s="115"/>
      <c r="IFY72" s="46"/>
      <c r="IFZ72" s="46"/>
      <c r="IGA72" s="46"/>
      <c r="IGB72" s="113"/>
      <c r="IGC72" s="116"/>
      <c r="IGD72" s="49"/>
      <c r="IGE72" s="46"/>
      <c r="IGF72" s="49"/>
      <c r="IGG72" s="50"/>
      <c r="IGI72" s="113"/>
      <c r="IGJ72" s="113"/>
      <c r="IGK72" s="114"/>
      <c r="IGM72" s="115"/>
      <c r="IGN72" s="115"/>
      <c r="IGO72" s="46"/>
      <c r="IGP72" s="46"/>
      <c r="IGQ72" s="46"/>
      <c r="IGR72" s="113"/>
      <c r="IGS72" s="116"/>
      <c r="IGT72" s="49"/>
      <c r="IGU72" s="46"/>
      <c r="IGV72" s="49"/>
      <c r="IGW72" s="50"/>
      <c r="IGY72" s="113"/>
      <c r="IGZ72" s="113"/>
      <c r="IHA72" s="114"/>
      <c r="IHC72" s="115"/>
      <c r="IHD72" s="115"/>
      <c r="IHE72" s="46"/>
      <c r="IHF72" s="46"/>
      <c r="IHG72" s="46"/>
      <c r="IHH72" s="113"/>
      <c r="IHI72" s="116"/>
      <c r="IHJ72" s="49"/>
      <c r="IHK72" s="46"/>
      <c r="IHL72" s="49"/>
      <c r="IHM72" s="50"/>
      <c r="IHO72" s="113"/>
      <c r="IHP72" s="113"/>
      <c r="IHQ72" s="114"/>
      <c r="IHS72" s="115"/>
      <c r="IHT72" s="115"/>
      <c r="IHU72" s="46"/>
      <c r="IHV72" s="46"/>
      <c r="IHW72" s="46"/>
      <c r="IHX72" s="113"/>
      <c r="IHY72" s="116"/>
      <c r="IHZ72" s="49"/>
      <c r="IIA72" s="46"/>
      <c r="IIB72" s="49"/>
      <c r="IIC72" s="50"/>
      <c r="IIE72" s="113"/>
      <c r="IIF72" s="113"/>
      <c r="IIG72" s="114"/>
      <c r="III72" s="115"/>
      <c r="IIJ72" s="115"/>
      <c r="IIK72" s="46"/>
      <c r="IIL72" s="46"/>
      <c r="IIM72" s="46"/>
      <c r="IIN72" s="113"/>
      <c r="IIO72" s="116"/>
      <c r="IIP72" s="49"/>
      <c r="IIQ72" s="46"/>
      <c r="IIR72" s="49"/>
      <c r="IIS72" s="50"/>
      <c r="IIU72" s="113"/>
      <c r="IIV72" s="113"/>
      <c r="IIW72" s="114"/>
      <c r="IIY72" s="115"/>
      <c r="IIZ72" s="115"/>
      <c r="IJA72" s="46"/>
      <c r="IJB72" s="46"/>
      <c r="IJC72" s="46"/>
      <c r="IJD72" s="113"/>
      <c r="IJE72" s="116"/>
      <c r="IJF72" s="49"/>
      <c r="IJG72" s="46"/>
      <c r="IJH72" s="49"/>
      <c r="IJI72" s="50"/>
      <c r="IJK72" s="113"/>
      <c r="IJL72" s="113"/>
      <c r="IJM72" s="114"/>
      <c r="IJO72" s="115"/>
      <c r="IJP72" s="115"/>
      <c r="IJQ72" s="46"/>
      <c r="IJR72" s="46"/>
      <c r="IJS72" s="46"/>
      <c r="IJT72" s="113"/>
      <c r="IJU72" s="116"/>
      <c r="IJV72" s="49"/>
      <c r="IJW72" s="46"/>
      <c r="IJX72" s="49"/>
      <c r="IJY72" s="50"/>
      <c r="IKA72" s="113"/>
      <c r="IKB72" s="113"/>
      <c r="IKC72" s="114"/>
      <c r="IKE72" s="115"/>
      <c r="IKF72" s="115"/>
      <c r="IKG72" s="46"/>
      <c r="IKH72" s="46"/>
      <c r="IKI72" s="46"/>
      <c r="IKJ72" s="113"/>
      <c r="IKK72" s="116"/>
      <c r="IKL72" s="49"/>
      <c r="IKM72" s="46"/>
      <c r="IKN72" s="49"/>
      <c r="IKO72" s="50"/>
      <c r="IKQ72" s="113"/>
      <c r="IKR72" s="113"/>
      <c r="IKS72" s="114"/>
      <c r="IKU72" s="115"/>
      <c r="IKV72" s="115"/>
      <c r="IKW72" s="46"/>
      <c r="IKX72" s="46"/>
      <c r="IKY72" s="46"/>
      <c r="IKZ72" s="113"/>
      <c r="ILA72" s="116"/>
      <c r="ILB72" s="49"/>
      <c r="ILC72" s="46"/>
      <c r="ILD72" s="49"/>
      <c r="ILE72" s="50"/>
      <c r="ILG72" s="113"/>
      <c r="ILH72" s="113"/>
      <c r="ILI72" s="114"/>
      <c r="ILK72" s="115"/>
      <c r="ILL72" s="115"/>
      <c r="ILM72" s="46"/>
      <c r="ILN72" s="46"/>
      <c r="ILO72" s="46"/>
      <c r="ILP72" s="113"/>
      <c r="ILQ72" s="116"/>
      <c r="ILR72" s="49"/>
      <c r="ILS72" s="46"/>
      <c r="ILT72" s="49"/>
      <c r="ILU72" s="50"/>
      <c r="ILW72" s="113"/>
      <c r="ILX72" s="113"/>
      <c r="ILY72" s="114"/>
      <c r="IMA72" s="115"/>
      <c r="IMB72" s="115"/>
      <c r="IMC72" s="46"/>
      <c r="IMD72" s="46"/>
      <c r="IME72" s="46"/>
      <c r="IMF72" s="113"/>
      <c r="IMG72" s="116"/>
      <c r="IMH72" s="49"/>
      <c r="IMI72" s="46"/>
      <c r="IMJ72" s="49"/>
      <c r="IMK72" s="50"/>
      <c r="IMM72" s="113"/>
      <c r="IMN72" s="113"/>
      <c r="IMO72" s="114"/>
      <c r="IMQ72" s="115"/>
      <c r="IMR72" s="115"/>
      <c r="IMS72" s="46"/>
      <c r="IMT72" s="46"/>
      <c r="IMU72" s="46"/>
      <c r="IMV72" s="113"/>
      <c r="IMW72" s="116"/>
      <c r="IMX72" s="49"/>
      <c r="IMY72" s="46"/>
      <c r="IMZ72" s="49"/>
      <c r="INA72" s="50"/>
      <c r="INC72" s="113"/>
      <c r="IND72" s="113"/>
      <c r="INE72" s="114"/>
      <c r="ING72" s="115"/>
      <c r="INH72" s="115"/>
      <c r="INI72" s="46"/>
      <c r="INJ72" s="46"/>
      <c r="INK72" s="46"/>
      <c r="INL72" s="113"/>
      <c r="INM72" s="116"/>
      <c r="INN72" s="49"/>
      <c r="INO72" s="46"/>
      <c r="INP72" s="49"/>
      <c r="INQ72" s="50"/>
      <c r="INS72" s="113"/>
      <c r="INT72" s="113"/>
      <c r="INU72" s="114"/>
      <c r="INW72" s="115"/>
      <c r="INX72" s="115"/>
      <c r="INY72" s="46"/>
      <c r="INZ72" s="46"/>
      <c r="IOA72" s="46"/>
      <c r="IOB72" s="113"/>
      <c r="IOC72" s="116"/>
      <c r="IOD72" s="49"/>
      <c r="IOE72" s="46"/>
      <c r="IOF72" s="49"/>
      <c r="IOG72" s="50"/>
      <c r="IOI72" s="113"/>
      <c r="IOJ72" s="113"/>
      <c r="IOK72" s="114"/>
      <c r="IOM72" s="115"/>
      <c r="ION72" s="115"/>
      <c r="IOO72" s="46"/>
      <c r="IOP72" s="46"/>
      <c r="IOQ72" s="46"/>
      <c r="IOR72" s="113"/>
      <c r="IOS72" s="116"/>
      <c r="IOT72" s="49"/>
      <c r="IOU72" s="46"/>
      <c r="IOV72" s="49"/>
      <c r="IOW72" s="50"/>
      <c r="IOY72" s="113"/>
      <c r="IOZ72" s="113"/>
      <c r="IPA72" s="114"/>
      <c r="IPC72" s="115"/>
      <c r="IPD72" s="115"/>
      <c r="IPE72" s="46"/>
      <c r="IPF72" s="46"/>
      <c r="IPG72" s="46"/>
      <c r="IPH72" s="113"/>
      <c r="IPI72" s="116"/>
      <c r="IPJ72" s="49"/>
      <c r="IPK72" s="46"/>
      <c r="IPL72" s="49"/>
      <c r="IPM72" s="50"/>
      <c r="IPO72" s="113"/>
      <c r="IPP72" s="113"/>
      <c r="IPQ72" s="114"/>
      <c r="IPS72" s="115"/>
      <c r="IPT72" s="115"/>
      <c r="IPU72" s="46"/>
      <c r="IPV72" s="46"/>
      <c r="IPW72" s="46"/>
      <c r="IPX72" s="113"/>
      <c r="IPY72" s="116"/>
      <c r="IPZ72" s="49"/>
      <c r="IQA72" s="46"/>
      <c r="IQB72" s="49"/>
      <c r="IQC72" s="50"/>
      <c r="IQE72" s="113"/>
      <c r="IQF72" s="113"/>
      <c r="IQG72" s="114"/>
      <c r="IQI72" s="115"/>
      <c r="IQJ72" s="115"/>
      <c r="IQK72" s="46"/>
      <c r="IQL72" s="46"/>
      <c r="IQM72" s="46"/>
      <c r="IQN72" s="113"/>
      <c r="IQO72" s="116"/>
      <c r="IQP72" s="49"/>
      <c r="IQQ72" s="46"/>
      <c r="IQR72" s="49"/>
      <c r="IQS72" s="50"/>
      <c r="IQU72" s="113"/>
      <c r="IQV72" s="113"/>
      <c r="IQW72" s="114"/>
      <c r="IQY72" s="115"/>
      <c r="IQZ72" s="115"/>
      <c r="IRA72" s="46"/>
      <c r="IRB72" s="46"/>
      <c r="IRC72" s="46"/>
      <c r="IRD72" s="113"/>
      <c r="IRE72" s="116"/>
      <c r="IRF72" s="49"/>
      <c r="IRG72" s="46"/>
      <c r="IRH72" s="49"/>
      <c r="IRI72" s="50"/>
      <c r="IRK72" s="113"/>
      <c r="IRL72" s="113"/>
      <c r="IRM72" s="114"/>
      <c r="IRO72" s="115"/>
      <c r="IRP72" s="115"/>
      <c r="IRQ72" s="46"/>
      <c r="IRR72" s="46"/>
      <c r="IRS72" s="46"/>
      <c r="IRT72" s="113"/>
      <c r="IRU72" s="116"/>
      <c r="IRV72" s="49"/>
      <c r="IRW72" s="46"/>
      <c r="IRX72" s="49"/>
      <c r="IRY72" s="50"/>
      <c r="ISA72" s="113"/>
      <c r="ISB72" s="113"/>
      <c r="ISC72" s="114"/>
      <c r="ISE72" s="115"/>
      <c r="ISF72" s="115"/>
      <c r="ISG72" s="46"/>
      <c r="ISH72" s="46"/>
      <c r="ISI72" s="46"/>
      <c r="ISJ72" s="113"/>
      <c r="ISK72" s="116"/>
      <c r="ISL72" s="49"/>
      <c r="ISM72" s="46"/>
      <c r="ISN72" s="49"/>
      <c r="ISO72" s="50"/>
      <c r="ISQ72" s="113"/>
      <c r="ISR72" s="113"/>
      <c r="ISS72" s="114"/>
      <c r="ISU72" s="115"/>
      <c r="ISV72" s="115"/>
      <c r="ISW72" s="46"/>
      <c r="ISX72" s="46"/>
      <c r="ISY72" s="46"/>
      <c r="ISZ72" s="113"/>
      <c r="ITA72" s="116"/>
      <c r="ITB72" s="49"/>
      <c r="ITC72" s="46"/>
      <c r="ITD72" s="49"/>
      <c r="ITE72" s="50"/>
      <c r="ITG72" s="113"/>
      <c r="ITH72" s="113"/>
      <c r="ITI72" s="114"/>
      <c r="ITK72" s="115"/>
      <c r="ITL72" s="115"/>
      <c r="ITM72" s="46"/>
      <c r="ITN72" s="46"/>
      <c r="ITO72" s="46"/>
      <c r="ITP72" s="113"/>
      <c r="ITQ72" s="116"/>
      <c r="ITR72" s="49"/>
      <c r="ITS72" s="46"/>
      <c r="ITT72" s="49"/>
      <c r="ITU72" s="50"/>
      <c r="ITW72" s="113"/>
      <c r="ITX72" s="113"/>
      <c r="ITY72" s="114"/>
      <c r="IUA72" s="115"/>
      <c r="IUB72" s="115"/>
      <c r="IUC72" s="46"/>
      <c r="IUD72" s="46"/>
      <c r="IUE72" s="46"/>
      <c r="IUF72" s="113"/>
      <c r="IUG72" s="116"/>
      <c r="IUH72" s="49"/>
      <c r="IUI72" s="46"/>
      <c r="IUJ72" s="49"/>
      <c r="IUK72" s="50"/>
      <c r="IUM72" s="113"/>
      <c r="IUN72" s="113"/>
      <c r="IUO72" s="114"/>
      <c r="IUQ72" s="115"/>
      <c r="IUR72" s="115"/>
      <c r="IUS72" s="46"/>
      <c r="IUT72" s="46"/>
      <c r="IUU72" s="46"/>
      <c r="IUV72" s="113"/>
      <c r="IUW72" s="116"/>
      <c r="IUX72" s="49"/>
      <c r="IUY72" s="46"/>
      <c r="IUZ72" s="49"/>
      <c r="IVA72" s="50"/>
      <c r="IVC72" s="113"/>
      <c r="IVD72" s="113"/>
      <c r="IVE72" s="114"/>
      <c r="IVG72" s="115"/>
      <c r="IVH72" s="115"/>
      <c r="IVI72" s="46"/>
      <c r="IVJ72" s="46"/>
      <c r="IVK72" s="46"/>
      <c r="IVL72" s="113"/>
      <c r="IVM72" s="116"/>
      <c r="IVN72" s="49"/>
      <c r="IVO72" s="46"/>
      <c r="IVP72" s="49"/>
      <c r="IVQ72" s="50"/>
      <c r="IVS72" s="113"/>
      <c r="IVT72" s="113"/>
      <c r="IVU72" s="114"/>
      <c r="IVW72" s="115"/>
      <c r="IVX72" s="115"/>
      <c r="IVY72" s="46"/>
      <c r="IVZ72" s="46"/>
      <c r="IWA72" s="46"/>
      <c r="IWB72" s="113"/>
      <c r="IWC72" s="116"/>
      <c r="IWD72" s="49"/>
      <c r="IWE72" s="46"/>
      <c r="IWF72" s="49"/>
      <c r="IWG72" s="50"/>
      <c r="IWI72" s="113"/>
      <c r="IWJ72" s="113"/>
      <c r="IWK72" s="114"/>
      <c r="IWM72" s="115"/>
      <c r="IWN72" s="115"/>
      <c r="IWO72" s="46"/>
      <c r="IWP72" s="46"/>
      <c r="IWQ72" s="46"/>
      <c r="IWR72" s="113"/>
      <c r="IWS72" s="116"/>
      <c r="IWT72" s="49"/>
      <c r="IWU72" s="46"/>
      <c r="IWV72" s="49"/>
      <c r="IWW72" s="50"/>
      <c r="IWY72" s="113"/>
      <c r="IWZ72" s="113"/>
      <c r="IXA72" s="114"/>
      <c r="IXC72" s="115"/>
      <c r="IXD72" s="115"/>
      <c r="IXE72" s="46"/>
      <c r="IXF72" s="46"/>
      <c r="IXG72" s="46"/>
      <c r="IXH72" s="113"/>
      <c r="IXI72" s="116"/>
      <c r="IXJ72" s="49"/>
      <c r="IXK72" s="46"/>
      <c r="IXL72" s="49"/>
      <c r="IXM72" s="50"/>
      <c r="IXO72" s="113"/>
      <c r="IXP72" s="113"/>
      <c r="IXQ72" s="114"/>
      <c r="IXS72" s="115"/>
      <c r="IXT72" s="115"/>
      <c r="IXU72" s="46"/>
      <c r="IXV72" s="46"/>
      <c r="IXW72" s="46"/>
      <c r="IXX72" s="113"/>
      <c r="IXY72" s="116"/>
      <c r="IXZ72" s="49"/>
      <c r="IYA72" s="46"/>
      <c r="IYB72" s="49"/>
      <c r="IYC72" s="50"/>
      <c r="IYE72" s="113"/>
      <c r="IYF72" s="113"/>
      <c r="IYG72" s="114"/>
      <c r="IYI72" s="115"/>
      <c r="IYJ72" s="115"/>
      <c r="IYK72" s="46"/>
      <c r="IYL72" s="46"/>
      <c r="IYM72" s="46"/>
      <c r="IYN72" s="113"/>
      <c r="IYO72" s="116"/>
      <c r="IYP72" s="49"/>
      <c r="IYQ72" s="46"/>
      <c r="IYR72" s="49"/>
      <c r="IYS72" s="50"/>
      <c r="IYU72" s="113"/>
      <c r="IYV72" s="113"/>
      <c r="IYW72" s="114"/>
      <c r="IYY72" s="115"/>
      <c r="IYZ72" s="115"/>
      <c r="IZA72" s="46"/>
      <c r="IZB72" s="46"/>
      <c r="IZC72" s="46"/>
      <c r="IZD72" s="113"/>
      <c r="IZE72" s="116"/>
      <c r="IZF72" s="49"/>
      <c r="IZG72" s="46"/>
      <c r="IZH72" s="49"/>
      <c r="IZI72" s="50"/>
      <c r="IZK72" s="113"/>
      <c r="IZL72" s="113"/>
      <c r="IZM72" s="114"/>
      <c r="IZO72" s="115"/>
      <c r="IZP72" s="115"/>
      <c r="IZQ72" s="46"/>
      <c r="IZR72" s="46"/>
      <c r="IZS72" s="46"/>
      <c r="IZT72" s="113"/>
      <c r="IZU72" s="116"/>
      <c r="IZV72" s="49"/>
      <c r="IZW72" s="46"/>
      <c r="IZX72" s="49"/>
      <c r="IZY72" s="50"/>
      <c r="JAA72" s="113"/>
      <c r="JAB72" s="113"/>
      <c r="JAC72" s="114"/>
      <c r="JAE72" s="115"/>
      <c r="JAF72" s="115"/>
      <c r="JAG72" s="46"/>
      <c r="JAH72" s="46"/>
      <c r="JAI72" s="46"/>
      <c r="JAJ72" s="113"/>
      <c r="JAK72" s="116"/>
      <c r="JAL72" s="49"/>
      <c r="JAM72" s="46"/>
      <c r="JAN72" s="49"/>
      <c r="JAO72" s="50"/>
      <c r="JAQ72" s="113"/>
      <c r="JAR72" s="113"/>
      <c r="JAS72" s="114"/>
      <c r="JAU72" s="115"/>
      <c r="JAV72" s="115"/>
      <c r="JAW72" s="46"/>
      <c r="JAX72" s="46"/>
      <c r="JAY72" s="46"/>
      <c r="JAZ72" s="113"/>
      <c r="JBA72" s="116"/>
      <c r="JBB72" s="49"/>
      <c r="JBC72" s="46"/>
      <c r="JBD72" s="49"/>
      <c r="JBE72" s="50"/>
      <c r="JBG72" s="113"/>
      <c r="JBH72" s="113"/>
      <c r="JBI72" s="114"/>
      <c r="JBK72" s="115"/>
      <c r="JBL72" s="115"/>
      <c r="JBM72" s="46"/>
      <c r="JBN72" s="46"/>
      <c r="JBO72" s="46"/>
      <c r="JBP72" s="113"/>
      <c r="JBQ72" s="116"/>
      <c r="JBR72" s="49"/>
      <c r="JBS72" s="46"/>
      <c r="JBT72" s="49"/>
      <c r="JBU72" s="50"/>
      <c r="JBW72" s="113"/>
      <c r="JBX72" s="113"/>
      <c r="JBY72" s="114"/>
      <c r="JCA72" s="115"/>
      <c r="JCB72" s="115"/>
      <c r="JCC72" s="46"/>
      <c r="JCD72" s="46"/>
      <c r="JCE72" s="46"/>
      <c r="JCF72" s="113"/>
      <c r="JCG72" s="116"/>
      <c r="JCH72" s="49"/>
      <c r="JCI72" s="46"/>
      <c r="JCJ72" s="49"/>
      <c r="JCK72" s="50"/>
      <c r="JCM72" s="113"/>
      <c r="JCN72" s="113"/>
      <c r="JCO72" s="114"/>
      <c r="JCQ72" s="115"/>
      <c r="JCR72" s="115"/>
      <c r="JCS72" s="46"/>
      <c r="JCT72" s="46"/>
      <c r="JCU72" s="46"/>
      <c r="JCV72" s="113"/>
      <c r="JCW72" s="116"/>
      <c r="JCX72" s="49"/>
      <c r="JCY72" s="46"/>
      <c r="JCZ72" s="49"/>
      <c r="JDA72" s="50"/>
      <c r="JDC72" s="113"/>
      <c r="JDD72" s="113"/>
      <c r="JDE72" s="114"/>
      <c r="JDG72" s="115"/>
      <c r="JDH72" s="115"/>
      <c r="JDI72" s="46"/>
      <c r="JDJ72" s="46"/>
      <c r="JDK72" s="46"/>
      <c r="JDL72" s="113"/>
      <c r="JDM72" s="116"/>
      <c r="JDN72" s="49"/>
      <c r="JDO72" s="46"/>
      <c r="JDP72" s="49"/>
      <c r="JDQ72" s="50"/>
      <c r="JDS72" s="113"/>
      <c r="JDT72" s="113"/>
      <c r="JDU72" s="114"/>
      <c r="JDW72" s="115"/>
      <c r="JDX72" s="115"/>
      <c r="JDY72" s="46"/>
      <c r="JDZ72" s="46"/>
      <c r="JEA72" s="46"/>
      <c r="JEB72" s="113"/>
      <c r="JEC72" s="116"/>
      <c r="JED72" s="49"/>
      <c r="JEE72" s="46"/>
      <c r="JEF72" s="49"/>
      <c r="JEG72" s="50"/>
      <c r="JEI72" s="113"/>
      <c r="JEJ72" s="113"/>
      <c r="JEK72" s="114"/>
      <c r="JEM72" s="115"/>
      <c r="JEN72" s="115"/>
      <c r="JEO72" s="46"/>
      <c r="JEP72" s="46"/>
      <c r="JEQ72" s="46"/>
      <c r="JER72" s="113"/>
      <c r="JES72" s="116"/>
      <c r="JET72" s="49"/>
      <c r="JEU72" s="46"/>
      <c r="JEV72" s="49"/>
      <c r="JEW72" s="50"/>
      <c r="JEY72" s="113"/>
      <c r="JEZ72" s="113"/>
      <c r="JFA72" s="114"/>
      <c r="JFC72" s="115"/>
      <c r="JFD72" s="115"/>
      <c r="JFE72" s="46"/>
      <c r="JFF72" s="46"/>
      <c r="JFG72" s="46"/>
      <c r="JFH72" s="113"/>
      <c r="JFI72" s="116"/>
      <c r="JFJ72" s="49"/>
      <c r="JFK72" s="46"/>
      <c r="JFL72" s="49"/>
      <c r="JFM72" s="50"/>
      <c r="JFO72" s="113"/>
      <c r="JFP72" s="113"/>
      <c r="JFQ72" s="114"/>
      <c r="JFS72" s="115"/>
      <c r="JFT72" s="115"/>
      <c r="JFU72" s="46"/>
      <c r="JFV72" s="46"/>
      <c r="JFW72" s="46"/>
      <c r="JFX72" s="113"/>
      <c r="JFY72" s="116"/>
      <c r="JFZ72" s="49"/>
      <c r="JGA72" s="46"/>
      <c r="JGB72" s="49"/>
      <c r="JGC72" s="50"/>
      <c r="JGE72" s="113"/>
      <c r="JGF72" s="113"/>
      <c r="JGG72" s="114"/>
      <c r="JGI72" s="115"/>
      <c r="JGJ72" s="115"/>
      <c r="JGK72" s="46"/>
      <c r="JGL72" s="46"/>
      <c r="JGM72" s="46"/>
      <c r="JGN72" s="113"/>
      <c r="JGO72" s="116"/>
      <c r="JGP72" s="49"/>
      <c r="JGQ72" s="46"/>
      <c r="JGR72" s="49"/>
      <c r="JGS72" s="50"/>
      <c r="JGU72" s="113"/>
      <c r="JGV72" s="113"/>
      <c r="JGW72" s="114"/>
      <c r="JGY72" s="115"/>
      <c r="JGZ72" s="115"/>
      <c r="JHA72" s="46"/>
      <c r="JHB72" s="46"/>
      <c r="JHC72" s="46"/>
      <c r="JHD72" s="113"/>
      <c r="JHE72" s="116"/>
      <c r="JHF72" s="49"/>
      <c r="JHG72" s="46"/>
      <c r="JHH72" s="49"/>
      <c r="JHI72" s="50"/>
      <c r="JHK72" s="113"/>
      <c r="JHL72" s="113"/>
      <c r="JHM72" s="114"/>
      <c r="JHO72" s="115"/>
      <c r="JHP72" s="115"/>
      <c r="JHQ72" s="46"/>
      <c r="JHR72" s="46"/>
      <c r="JHS72" s="46"/>
      <c r="JHT72" s="113"/>
      <c r="JHU72" s="116"/>
      <c r="JHV72" s="49"/>
      <c r="JHW72" s="46"/>
      <c r="JHX72" s="49"/>
      <c r="JHY72" s="50"/>
      <c r="JIA72" s="113"/>
      <c r="JIB72" s="113"/>
      <c r="JIC72" s="114"/>
      <c r="JIE72" s="115"/>
      <c r="JIF72" s="115"/>
      <c r="JIG72" s="46"/>
      <c r="JIH72" s="46"/>
      <c r="JII72" s="46"/>
      <c r="JIJ72" s="113"/>
      <c r="JIK72" s="116"/>
      <c r="JIL72" s="49"/>
      <c r="JIM72" s="46"/>
      <c r="JIN72" s="49"/>
      <c r="JIO72" s="50"/>
      <c r="JIQ72" s="113"/>
      <c r="JIR72" s="113"/>
      <c r="JIS72" s="114"/>
      <c r="JIU72" s="115"/>
      <c r="JIV72" s="115"/>
      <c r="JIW72" s="46"/>
      <c r="JIX72" s="46"/>
      <c r="JIY72" s="46"/>
      <c r="JIZ72" s="113"/>
      <c r="JJA72" s="116"/>
      <c r="JJB72" s="49"/>
      <c r="JJC72" s="46"/>
      <c r="JJD72" s="49"/>
      <c r="JJE72" s="50"/>
      <c r="JJG72" s="113"/>
      <c r="JJH72" s="113"/>
      <c r="JJI72" s="114"/>
      <c r="JJK72" s="115"/>
      <c r="JJL72" s="115"/>
      <c r="JJM72" s="46"/>
      <c r="JJN72" s="46"/>
      <c r="JJO72" s="46"/>
      <c r="JJP72" s="113"/>
      <c r="JJQ72" s="116"/>
      <c r="JJR72" s="49"/>
      <c r="JJS72" s="46"/>
      <c r="JJT72" s="49"/>
      <c r="JJU72" s="50"/>
      <c r="JJW72" s="113"/>
      <c r="JJX72" s="113"/>
      <c r="JJY72" s="114"/>
      <c r="JKA72" s="115"/>
      <c r="JKB72" s="115"/>
      <c r="JKC72" s="46"/>
      <c r="JKD72" s="46"/>
      <c r="JKE72" s="46"/>
      <c r="JKF72" s="113"/>
      <c r="JKG72" s="116"/>
      <c r="JKH72" s="49"/>
      <c r="JKI72" s="46"/>
      <c r="JKJ72" s="49"/>
      <c r="JKK72" s="50"/>
      <c r="JKM72" s="113"/>
      <c r="JKN72" s="113"/>
      <c r="JKO72" s="114"/>
      <c r="JKQ72" s="115"/>
      <c r="JKR72" s="115"/>
      <c r="JKS72" s="46"/>
      <c r="JKT72" s="46"/>
      <c r="JKU72" s="46"/>
      <c r="JKV72" s="113"/>
      <c r="JKW72" s="116"/>
      <c r="JKX72" s="49"/>
      <c r="JKY72" s="46"/>
      <c r="JKZ72" s="49"/>
      <c r="JLA72" s="50"/>
      <c r="JLC72" s="113"/>
      <c r="JLD72" s="113"/>
      <c r="JLE72" s="114"/>
      <c r="JLG72" s="115"/>
      <c r="JLH72" s="115"/>
      <c r="JLI72" s="46"/>
      <c r="JLJ72" s="46"/>
      <c r="JLK72" s="46"/>
      <c r="JLL72" s="113"/>
      <c r="JLM72" s="116"/>
      <c r="JLN72" s="49"/>
      <c r="JLO72" s="46"/>
      <c r="JLP72" s="49"/>
      <c r="JLQ72" s="50"/>
      <c r="JLS72" s="113"/>
      <c r="JLT72" s="113"/>
      <c r="JLU72" s="114"/>
      <c r="JLW72" s="115"/>
      <c r="JLX72" s="115"/>
      <c r="JLY72" s="46"/>
      <c r="JLZ72" s="46"/>
      <c r="JMA72" s="46"/>
      <c r="JMB72" s="113"/>
      <c r="JMC72" s="116"/>
      <c r="JMD72" s="49"/>
      <c r="JME72" s="46"/>
      <c r="JMF72" s="49"/>
      <c r="JMG72" s="50"/>
      <c r="JMI72" s="113"/>
      <c r="JMJ72" s="113"/>
      <c r="JMK72" s="114"/>
      <c r="JMM72" s="115"/>
      <c r="JMN72" s="115"/>
      <c r="JMO72" s="46"/>
      <c r="JMP72" s="46"/>
      <c r="JMQ72" s="46"/>
      <c r="JMR72" s="113"/>
      <c r="JMS72" s="116"/>
      <c r="JMT72" s="49"/>
      <c r="JMU72" s="46"/>
      <c r="JMV72" s="49"/>
      <c r="JMW72" s="50"/>
      <c r="JMY72" s="113"/>
      <c r="JMZ72" s="113"/>
      <c r="JNA72" s="114"/>
      <c r="JNC72" s="115"/>
      <c r="JND72" s="115"/>
      <c r="JNE72" s="46"/>
      <c r="JNF72" s="46"/>
      <c r="JNG72" s="46"/>
      <c r="JNH72" s="113"/>
      <c r="JNI72" s="116"/>
      <c r="JNJ72" s="49"/>
      <c r="JNK72" s="46"/>
      <c r="JNL72" s="49"/>
      <c r="JNM72" s="50"/>
      <c r="JNO72" s="113"/>
      <c r="JNP72" s="113"/>
      <c r="JNQ72" s="114"/>
      <c r="JNS72" s="115"/>
      <c r="JNT72" s="115"/>
      <c r="JNU72" s="46"/>
      <c r="JNV72" s="46"/>
      <c r="JNW72" s="46"/>
      <c r="JNX72" s="113"/>
      <c r="JNY72" s="116"/>
      <c r="JNZ72" s="49"/>
      <c r="JOA72" s="46"/>
      <c r="JOB72" s="49"/>
      <c r="JOC72" s="50"/>
      <c r="JOE72" s="113"/>
      <c r="JOF72" s="113"/>
      <c r="JOG72" s="114"/>
      <c r="JOI72" s="115"/>
      <c r="JOJ72" s="115"/>
      <c r="JOK72" s="46"/>
      <c r="JOL72" s="46"/>
      <c r="JOM72" s="46"/>
      <c r="JON72" s="113"/>
      <c r="JOO72" s="116"/>
      <c r="JOP72" s="49"/>
      <c r="JOQ72" s="46"/>
      <c r="JOR72" s="49"/>
      <c r="JOS72" s="50"/>
      <c r="JOU72" s="113"/>
      <c r="JOV72" s="113"/>
      <c r="JOW72" s="114"/>
      <c r="JOY72" s="115"/>
      <c r="JOZ72" s="115"/>
      <c r="JPA72" s="46"/>
      <c r="JPB72" s="46"/>
      <c r="JPC72" s="46"/>
      <c r="JPD72" s="113"/>
      <c r="JPE72" s="116"/>
      <c r="JPF72" s="49"/>
      <c r="JPG72" s="46"/>
      <c r="JPH72" s="49"/>
      <c r="JPI72" s="50"/>
      <c r="JPK72" s="113"/>
      <c r="JPL72" s="113"/>
      <c r="JPM72" s="114"/>
      <c r="JPO72" s="115"/>
      <c r="JPP72" s="115"/>
      <c r="JPQ72" s="46"/>
      <c r="JPR72" s="46"/>
      <c r="JPS72" s="46"/>
      <c r="JPT72" s="113"/>
      <c r="JPU72" s="116"/>
      <c r="JPV72" s="49"/>
      <c r="JPW72" s="46"/>
      <c r="JPX72" s="49"/>
      <c r="JPY72" s="50"/>
      <c r="JQA72" s="113"/>
      <c r="JQB72" s="113"/>
      <c r="JQC72" s="114"/>
      <c r="JQE72" s="115"/>
      <c r="JQF72" s="115"/>
      <c r="JQG72" s="46"/>
      <c r="JQH72" s="46"/>
      <c r="JQI72" s="46"/>
      <c r="JQJ72" s="113"/>
      <c r="JQK72" s="116"/>
      <c r="JQL72" s="49"/>
      <c r="JQM72" s="46"/>
      <c r="JQN72" s="49"/>
      <c r="JQO72" s="50"/>
      <c r="JQQ72" s="113"/>
      <c r="JQR72" s="113"/>
      <c r="JQS72" s="114"/>
      <c r="JQU72" s="115"/>
      <c r="JQV72" s="115"/>
      <c r="JQW72" s="46"/>
      <c r="JQX72" s="46"/>
      <c r="JQY72" s="46"/>
      <c r="JQZ72" s="113"/>
      <c r="JRA72" s="116"/>
      <c r="JRB72" s="49"/>
      <c r="JRC72" s="46"/>
      <c r="JRD72" s="49"/>
      <c r="JRE72" s="50"/>
      <c r="JRG72" s="113"/>
      <c r="JRH72" s="113"/>
      <c r="JRI72" s="114"/>
      <c r="JRK72" s="115"/>
      <c r="JRL72" s="115"/>
      <c r="JRM72" s="46"/>
      <c r="JRN72" s="46"/>
      <c r="JRO72" s="46"/>
      <c r="JRP72" s="113"/>
      <c r="JRQ72" s="116"/>
      <c r="JRR72" s="49"/>
      <c r="JRS72" s="46"/>
      <c r="JRT72" s="49"/>
      <c r="JRU72" s="50"/>
      <c r="JRW72" s="113"/>
      <c r="JRX72" s="113"/>
      <c r="JRY72" s="114"/>
      <c r="JSA72" s="115"/>
      <c r="JSB72" s="115"/>
      <c r="JSC72" s="46"/>
      <c r="JSD72" s="46"/>
      <c r="JSE72" s="46"/>
      <c r="JSF72" s="113"/>
      <c r="JSG72" s="116"/>
      <c r="JSH72" s="49"/>
      <c r="JSI72" s="46"/>
      <c r="JSJ72" s="49"/>
      <c r="JSK72" s="50"/>
      <c r="JSM72" s="113"/>
      <c r="JSN72" s="113"/>
      <c r="JSO72" s="114"/>
      <c r="JSQ72" s="115"/>
      <c r="JSR72" s="115"/>
      <c r="JSS72" s="46"/>
      <c r="JST72" s="46"/>
      <c r="JSU72" s="46"/>
      <c r="JSV72" s="113"/>
      <c r="JSW72" s="116"/>
      <c r="JSX72" s="49"/>
      <c r="JSY72" s="46"/>
      <c r="JSZ72" s="49"/>
      <c r="JTA72" s="50"/>
      <c r="JTC72" s="113"/>
      <c r="JTD72" s="113"/>
      <c r="JTE72" s="114"/>
      <c r="JTG72" s="115"/>
      <c r="JTH72" s="115"/>
      <c r="JTI72" s="46"/>
      <c r="JTJ72" s="46"/>
      <c r="JTK72" s="46"/>
      <c r="JTL72" s="113"/>
      <c r="JTM72" s="116"/>
      <c r="JTN72" s="49"/>
      <c r="JTO72" s="46"/>
      <c r="JTP72" s="49"/>
      <c r="JTQ72" s="50"/>
      <c r="JTS72" s="113"/>
      <c r="JTT72" s="113"/>
      <c r="JTU72" s="114"/>
      <c r="JTW72" s="115"/>
      <c r="JTX72" s="115"/>
      <c r="JTY72" s="46"/>
      <c r="JTZ72" s="46"/>
      <c r="JUA72" s="46"/>
      <c r="JUB72" s="113"/>
      <c r="JUC72" s="116"/>
      <c r="JUD72" s="49"/>
      <c r="JUE72" s="46"/>
      <c r="JUF72" s="49"/>
      <c r="JUG72" s="50"/>
      <c r="JUI72" s="113"/>
      <c r="JUJ72" s="113"/>
      <c r="JUK72" s="114"/>
      <c r="JUM72" s="115"/>
      <c r="JUN72" s="115"/>
      <c r="JUO72" s="46"/>
      <c r="JUP72" s="46"/>
      <c r="JUQ72" s="46"/>
      <c r="JUR72" s="113"/>
      <c r="JUS72" s="116"/>
      <c r="JUT72" s="49"/>
      <c r="JUU72" s="46"/>
      <c r="JUV72" s="49"/>
      <c r="JUW72" s="50"/>
      <c r="JUY72" s="113"/>
      <c r="JUZ72" s="113"/>
      <c r="JVA72" s="114"/>
      <c r="JVC72" s="115"/>
      <c r="JVD72" s="115"/>
      <c r="JVE72" s="46"/>
      <c r="JVF72" s="46"/>
      <c r="JVG72" s="46"/>
      <c r="JVH72" s="113"/>
      <c r="JVI72" s="116"/>
      <c r="JVJ72" s="49"/>
      <c r="JVK72" s="46"/>
      <c r="JVL72" s="49"/>
      <c r="JVM72" s="50"/>
      <c r="JVO72" s="113"/>
      <c r="JVP72" s="113"/>
      <c r="JVQ72" s="114"/>
      <c r="JVS72" s="115"/>
      <c r="JVT72" s="115"/>
      <c r="JVU72" s="46"/>
      <c r="JVV72" s="46"/>
      <c r="JVW72" s="46"/>
      <c r="JVX72" s="113"/>
      <c r="JVY72" s="116"/>
      <c r="JVZ72" s="49"/>
      <c r="JWA72" s="46"/>
      <c r="JWB72" s="49"/>
      <c r="JWC72" s="50"/>
      <c r="JWE72" s="113"/>
      <c r="JWF72" s="113"/>
      <c r="JWG72" s="114"/>
      <c r="JWI72" s="115"/>
      <c r="JWJ72" s="115"/>
      <c r="JWK72" s="46"/>
      <c r="JWL72" s="46"/>
      <c r="JWM72" s="46"/>
      <c r="JWN72" s="113"/>
      <c r="JWO72" s="116"/>
      <c r="JWP72" s="49"/>
      <c r="JWQ72" s="46"/>
      <c r="JWR72" s="49"/>
      <c r="JWS72" s="50"/>
      <c r="JWU72" s="113"/>
      <c r="JWV72" s="113"/>
      <c r="JWW72" s="114"/>
      <c r="JWY72" s="115"/>
      <c r="JWZ72" s="115"/>
      <c r="JXA72" s="46"/>
      <c r="JXB72" s="46"/>
      <c r="JXC72" s="46"/>
      <c r="JXD72" s="113"/>
      <c r="JXE72" s="116"/>
      <c r="JXF72" s="49"/>
      <c r="JXG72" s="46"/>
      <c r="JXH72" s="49"/>
      <c r="JXI72" s="50"/>
      <c r="JXK72" s="113"/>
      <c r="JXL72" s="113"/>
      <c r="JXM72" s="114"/>
      <c r="JXO72" s="115"/>
      <c r="JXP72" s="115"/>
      <c r="JXQ72" s="46"/>
      <c r="JXR72" s="46"/>
      <c r="JXS72" s="46"/>
      <c r="JXT72" s="113"/>
      <c r="JXU72" s="116"/>
      <c r="JXV72" s="49"/>
      <c r="JXW72" s="46"/>
      <c r="JXX72" s="49"/>
      <c r="JXY72" s="50"/>
      <c r="JYA72" s="113"/>
      <c r="JYB72" s="113"/>
      <c r="JYC72" s="114"/>
      <c r="JYE72" s="115"/>
      <c r="JYF72" s="115"/>
      <c r="JYG72" s="46"/>
      <c r="JYH72" s="46"/>
      <c r="JYI72" s="46"/>
      <c r="JYJ72" s="113"/>
      <c r="JYK72" s="116"/>
      <c r="JYL72" s="49"/>
      <c r="JYM72" s="46"/>
      <c r="JYN72" s="49"/>
      <c r="JYO72" s="50"/>
      <c r="JYQ72" s="113"/>
      <c r="JYR72" s="113"/>
      <c r="JYS72" s="114"/>
      <c r="JYU72" s="115"/>
      <c r="JYV72" s="115"/>
      <c r="JYW72" s="46"/>
      <c r="JYX72" s="46"/>
      <c r="JYY72" s="46"/>
      <c r="JYZ72" s="113"/>
      <c r="JZA72" s="116"/>
      <c r="JZB72" s="49"/>
      <c r="JZC72" s="46"/>
      <c r="JZD72" s="49"/>
      <c r="JZE72" s="50"/>
      <c r="JZG72" s="113"/>
      <c r="JZH72" s="113"/>
      <c r="JZI72" s="114"/>
      <c r="JZK72" s="115"/>
      <c r="JZL72" s="115"/>
      <c r="JZM72" s="46"/>
      <c r="JZN72" s="46"/>
      <c r="JZO72" s="46"/>
      <c r="JZP72" s="113"/>
      <c r="JZQ72" s="116"/>
      <c r="JZR72" s="49"/>
      <c r="JZS72" s="46"/>
      <c r="JZT72" s="49"/>
      <c r="JZU72" s="50"/>
      <c r="JZW72" s="113"/>
      <c r="JZX72" s="113"/>
      <c r="JZY72" s="114"/>
      <c r="KAA72" s="115"/>
      <c r="KAB72" s="115"/>
      <c r="KAC72" s="46"/>
      <c r="KAD72" s="46"/>
      <c r="KAE72" s="46"/>
      <c r="KAF72" s="113"/>
      <c r="KAG72" s="116"/>
      <c r="KAH72" s="49"/>
      <c r="KAI72" s="46"/>
      <c r="KAJ72" s="49"/>
      <c r="KAK72" s="50"/>
      <c r="KAM72" s="113"/>
      <c r="KAN72" s="113"/>
      <c r="KAO72" s="114"/>
      <c r="KAQ72" s="115"/>
      <c r="KAR72" s="115"/>
      <c r="KAS72" s="46"/>
      <c r="KAT72" s="46"/>
      <c r="KAU72" s="46"/>
      <c r="KAV72" s="113"/>
      <c r="KAW72" s="116"/>
      <c r="KAX72" s="49"/>
      <c r="KAY72" s="46"/>
      <c r="KAZ72" s="49"/>
      <c r="KBA72" s="50"/>
      <c r="KBC72" s="113"/>
      <c r="KBD72" s="113"/>
      <c r="KBE72" s="114"/>
      <c r="KBG72" s="115"/>
      <c r="KBH72" s="115"/>
      <c r="KBI72" s="46"/>
      <c r="KBJ72" s="46"/>
      <c r="KBK72" s="46"/>
      <c r="KBL72" s="113"/>
      <c r="KBM72" s="116"/>
      <c r="KBN72" s="49"/>
      <c r="KBO72" s="46"/>
      <c r="KBP72" s="49"/>
      <c r="KBQ72" s="50"/>
      <c r="KBS72" s="113"/>
      <c r="KBT72" s="113"/>
      <c r="KBU72" s="114"/>
      <c r="KBW72" s="115"/>
      <c r="KBX72" s="115"/>
      <c r="KBY72" s="46"/>
      <c r="KBZ72" s="46"/>
      <c r="KCA72" s="46"/>
      <c r="KCB72" s="113"/>
      <c r="KCC72" s="116"/>
      <c r="KCD72" s="49"/>
      <c r="KCE72" s="46"/>
      <c r="KCF72" s="49"/>
      <c r="KCG72" s="50"/>
      <c r="KCI72" s="113"/>
      <c r="KCJ72" s="113"/>
      <c r="KCK72" s="114"/>
      <c r="KCM72" s="115"/>
      <c r="KCN72" s="115"/>
      <c r="KCO72" s="46"/>
      <c r="KCP72" s="46"/>
      <c r="KCQ72" s="46"/>
      <c r="KCR72" s="113"/>
      <c r="KCS72" s="116"/>
      <c r="KCT72" s="49"/>
      <c r="KCU72" s="46"/>
      <c r="KCV72" s="49"/>
      <c r="KCW72" s="50"/>
      <c r="KCY72" s="113"/>
      <c r="KCZ72" s="113"/>
      <c r="KDA72" s="114"/>
      <c r="KDC72" s="115"/>
      <c r="KDD72" s="115"/>
      <c r="KDE72" s="46"/>
      <c r="KDF72" s="46"/>
      <c r="KDG72" s="46"/>
      <c r="KDH72" s="113"/>
      <c r="KDI72" s="116"/>
      <c r="KDJ72" s="49"/>
      <c r="KDK72" s="46"/>
      <c r="KDL72" s="49"/>
      <c r="KDM72" s="50"/>
      <c r="KDO72" s="113"/>
      <c r="KDP72" s="113"/>
      <c r="KDQ72" s="114"/>
      <c r="KDS72" s="115"/>
      <c r="KDT72" s="115"/>
      <c r="KDU72" s="46"/>
      <c r="KDV72" s="46"/>
      <c r="KDW72" s="46"/>
      <c r="KDX72" s="113"/>
      <c r="KDY72" s="116"/>
      <c r="KDZ72" s="49"/>
      <c r="KEA72" s="46"/>
      <c r="KEB72" s="49"/>
      <c r="KEC72" s="50"/>
      <c r="KEE72" s="113"/>
      <c r="KEF72" s="113"/>
      <c r="KEG72" s="114"/>
      <c r="KEI72" s="115"/>
      <c r="KEJ72" s="115"/>
      <c r="KEK72" s="46"/>
      <c r="KEL72" s="46"/>
      <c r="KEM72" s="46"/>
      <c r="KEN72" s="113"/>
      <c r="KEO72" s="116"/>
      <c r="KEP72" s="49"/>
      <c r="KEQ72" s="46"/>
      <c r="KER72" s="49"/>
      <c r="KES72" s="50"/>
      <c r="KEU72" s="113"/>
      <c r="KEV72" s="113"/>
      <c r="KEW72" s="114"/>
      <c r="KEY72" s="115"/>
      <c r="KEZ72" s="115"/>
      <c r="KFA72" s="46"/>
      <c r="KFB72" s="46"/>
      <c r="KFC72" s="46"/>
      <c r="KFD72" s="113"/>
      <c r="KFE72" s="116"/>
      <c r="KFF72" s="49"/>
      <c r="KFG72" s="46"/>
      <c r="KFH72" s="49"/>
      <c r="KFI72" s="50"/>
      <c r="KFK72" s="113"/>
      <c r="KFL72" s="113"/>
      <c r="KFM72" s="114"/>
      <c r="KFO72" s="115"/>
      <c r="KFP72" s="115"/>
      <c r="KFQ72" s="46"/>
      <c r="KFR72" s="46"/>
      <c r="KFS72" s="46"/>
      <c r="KFT72" s="113"/>
      <c r="KFU72" s="116"/>
      <c r="KFV72" s="49"/>
      <c r="KFW72" s="46"/>
      <c r="KFX72" s="49"/>
      <c r="KFY72" s="50"/>
      <c r="KGA72" s="113"/>
      <c r="KGB72" s="113"/>
      <c r="KGC72" s="114"/>
      <c r="KGE72" s="115"/>
      <c r="KGF72" s="115"/>
      <c r="KGG72" s="46"/>
      <c r="KGH72" s="46"/>
      <c r="KGI72" s="46"/>
      <c r="KGJ72" s="113"/>
      <c r="KGK72" s="116"/>
      <c r="KGL72" s="49"/>
      <c r="KGM72" s="46"/>
      <c r="KGN72" s="49"/>
      <c r="KGO72" s="50"/>
      <c r="KGQ72" s="113"/>
      <c r="KGR72" s="113"/>
      <c r="KGS72" s="114"/>
      <c r="KGU72" s="115"/>
      <c r="KGV72" s="115"/>
      <c r="KGW72" s="46"/>
      <c r="KGX72" s="46"/>
      <c r="KGY72" s="46"/>
      <c r="KGZ72" s="113"/>
      <c r="KHA72" s="116"/>
      <c r="KHB72" s="49"/>
      <c r="KHC72" s="46"/>
      <c r="KHD72" s="49"/>
      <c r="KHE72" s="50"/>
      <c r="KHG72" s="113"/>
      <c r="KHH72" s="113"/>
      <c r="KHI72" s="114"/>
      <c r="KHK72" s="115"/>
      <c r="KHL72" s="115"/>
      <c r="KHM72" s="46"/>
      <c r="KHN72" s="46"/>
      <c r="KHO72" s="46"/>
      <c r="KHP72" s="113"/>
      <c r="KHQ72" s="116"/>
      <c r="KHR72" s="49"/>
      <c r="KHS72" s="46"/>
      <c r="KHT72" s="49"/>
      <c r="KHU72" s="50"/>
      <c r="KHW72" s="113"/>
      <c r="KHX72" s="113"/>
      <c r="KHY72" s="114"/>
      <c r="KIA72" s="115"/>
      <c r="KIB72" s="115"/>
      <c r="KIC72" s="46"/>
      <c r="KID72" s="46"/>
      <c r="KIE72" s="46"/>
      <c r="KIF72" s="113"/>
      <c r="KIG72" s="116"/>
      <c r="KIH72" s="49"/>
      <c r="KII72" s="46"/>
      <c r="KIJ72" s="49"/>
      <c r="KIK72" s="50"/>
      <c r="KIM72" s="113"/>
      <c r="KIN72" s="113"/>
      <c r="KIO72" s="114"/>
      <c r="KIQ72" s="115"/>
      <c r="KIR72" s="115"/>
      <c r="KIS72" s="46"/>
      <c r="KIT72" s="46"/>
      <c r="KIU72" s="46"/>
      <c r="KIV72" s="113"/>
      <c r="KIW72" s="116"/>
      <c r="KIX72" s="49"/>
      <c r="KIY72" s="46"/>
      <c r="KIZ72" s="49"/>
      <c r="KJA72" s="50"/>
      <c r="KJC72" s="113"/>
      <c r="KJD72" s="113"/>
      <c r="KJE72" s="114"/>
      <c r="KJG72" s="115"/>
      <c r="KJH72" s="115"/>
      <c r="KJI72" s="46"/>
      <c r="KJJ72" s="46"/>
      <c r="KJK72" s="46"/>
      <c r="KJL72" s="113"/>
      <c r="KJM72" s="116"/>
      <c r="KJN72" s="49"/>
      <c r="KJO72" s="46"/>
      <c r="KJP72" s="49"/>
      <c r="KJQ72" s="50"/>
      <c r="KJS72" s="113"/>
      <c r="KJT72" s="113"/>
      <c r="KJU72" s="114"/>
      <c r="KJW72" s="115"/>
      <c r="KJX72" s="115"/>
      <c r="KJY72" s="46"/>
      <c r="KJZ72" s="46"/>
      <c r="KKA72" s="46"/>
      <c r="KKB72" s="113"/>
      <c r="KKC72" s="116"/>
      <c r="KKD72" s="49"/>
      <c r="KKE72" s="46"/>
      <c r="KKF72" s="49"/>
      <c r="KKG72" s="50"/>
      <c r="KKI72" s="113"/>
      <c r="KKJ72" s="113"/>
      <c r="KKK72" s="114"/>
      <c r="KKM72" s="115"/>
      <c r="KKN72" s="115"/>
      <c r="KKO72" s="46"/>
      <c r="KKP72" s="46"/>
      <c r="KKQ72" s="46"/>
      <c r="KKR72" s="113"/>
      <c r="KKS72" s="116"/>
      <c r="KKT72" s="49"/>
      <c r="KKU72" s="46"/>
      <c r="KKV72" s="49"/>
      <c r="KKW72" s="50"/>
      <c r="KKY72" s="113"/>
      <c r="KKZ72" s="113"/>
      <c r="KLA72" s="114"/>
      <c r="KLC72" s="115"/>
      <c r="KLD72" s="115"/>
      <c r="KLE72" s="46"/>
      <c r="KLF72" s="46"/>
      <c r="KLG72" s="46"/>
      <c r="KLH72" s="113"/>
      <c r="KLI72" s="116"/>
      <c r="KLJ72" s="49"/>
      <c r="KLK72" s="46"/>
      <c r="KLL72" s="49"/>
      <c r="KLM72" s="50"/>
      <c r="KLO72" s="113"/>
      <c r="KLP72" s="113"/>
      <c r="KLQ72" s="114"/>
      <c r="KLS72" s="115"/>
      <c r="KLT72" s="115"/>
      <c r="KLU72" s="46"/>
      <c r="KLV72" s="46"/>
      <c r="KLW72" s="46"/>
      <c r="KLX72" s="113"/>
      <c r="KLY72" s="116"/>
      <c r="KLZ72" s="49"/>
      <c r="KMA72" s="46"/>
      <c r="KMB72" s="49"/>
      <c r="KMC72" s="50"/>
      <c r="KME72" s="113"/>
      <c r="KMF72" s="113"/>
      <c r="KMG72" s="114"/>
      <c r="KMI72" s="115"/>
      <c r="KMJ72" s="115"/>
      <c r="KMK72" s="46"/>
      <c r="KML72" s="46"/>
      <c r="KMM72" s="46"/>
      <c r="KMN72" s="113"/>
      <c r="KMO72" s="116"/>
      <c r="KMP72" s="49"/>
      <c r="KMQ72" s="46"/>
      <c r="KMR72" s="49"/>
      <c r="KMS72" s="50"/>
      <c r="KMU72" s="113"/>
      <c r="KMV72" s="113"/>
      <c r="KMW72" s="114"/>
      <c r="KMY72" s="115"/>
      <c r="KMZ72" s="115"/>
      <c r="KNA72" s="46"/>
      <c r="KNB72" s="46"/>
      <c r="KNC72" s="46"/>
      <c r="KND72" s="113"/>
      <c r="KNE72" s="116"/>
      <c r="KNF72" s="49"/>
      <c r="KNG72" s="46"/>
      <c r="KNH72" s="49"/>
      <c r="KNI72" s="50"/>
      <c r="KNK72" s="113"/>
      <c r="KNL72" s="113"/>
      <c r="KNM72" s="114"/>
      <c r="KNO72" s="115"/>
      <c r="KNP72" s="115"/>
      <c r="KNQ72" s="46"/>
      <c r="KNR72" s="46"/>
      <c r="KNS72" s="46"/>
      <c r="KNT72" s="113"/>
      <c r="KNU72" s="116"/>
      <c r="KNV72" s="49"/>
      <c r="KNW72" s="46"/>
      <c r="KNX72" s="49"/>
      <c r="KNY72" s="50"/>
      <c r="KOA72" s="113"/>
      <c r="KOB72" s="113"/>
      <c r="KOC72" s="114"/>
      <c r="KOE72" s="115"/>
      <c r="KOF72" s="115"/>
      <c r="KOG72" s="46"/>
      <c r="KOH72" s="46"/>
      <c r="KOI72" s="46"/>
      <c r="KOJ72" s="113"/>
      <c r="KOK72" s="116"/>
      <c r="KOL72" s="49"/>
      <c r="KOM72" s="46"/>
      <c r="KON72" s="49"/>
      <c r="KOO72" s="50"/>
      <c r="KOQ72" s="113"/>
      <c r="KOR72" s="113"/>
      <c r="KOS72" s="114"/>
      <c r="KOU72" s="115"/>
      <c r="KOV72" s="115"/>
      <c r="KOW72" s="46"/>
      <c r="KOX72" s="46"/>
      <c r="KOY72" s="46"/>
      <c r="KOZ72" s="113"/>
      <c r="KPA72" s="116"/>
      <c r="KPB72" s="49"/>
      <c r="KPC72" s="46"/>
      <c r="KPD72" s="49"/>
      <c r="KPE72" s="50"/>
      <c r="KPG72" s="113"/>
      <c r="KPH72" s="113"/>
      <c r="KPI72" s="114"/>
      <c r="KPK72" s="115"/>
      <c r="KPL72" s="115"/>
      <c r="KPM72" s="46"/>
      <c r="KPN72" s="46"/>
      <c r="KPO72" s="46"/>
      <c r="KPP72" s="113"/>
      <c r="KPQ72" s="116"/>
      <c r="KPR72" s="49"/>
      <c r="KPS72" s="46"/>
      <c r="KPT72" s="49"/>
      <c r="KPU72" s="50"/>
      <c r="KPW72" s="113"/>
      <c r="KPX72" s="113"/>
      <c r="KPY72" s="114"/>
      <c r="KQA72" s="115"/>
      <c r="KQB72" s="115"/>
      <c r="KQC72" s="46"/>
      <c r="KQD72" s="46"/>
      <c r="KQE72" s="46"/>
      <c r="KQF72" s="113"/>
      <c r="KQG72" s="116"/>
      <c r="KQH72" s="49"/>
      <c r="KQI72" s="46"/>
      <c r="KQJ72" s="49"/>
      <c r="KQK72" s="50"/>
      <c r="KQM72" s="113"/>
      <c r="KQN72" s="113"/>
      <c r="KQO72" s="114"/>
      <c r="KQQ72" s="115"/>
      <c r="KQR72" s="115"/>
      <c r="KQS72" s="46"/>
      <c r="KQT72" s="46"/>
      <c r="KQU72" s="46"/>
      <c r="KQV72" s="113"/>
      <c r="KQW72" s="116"/>
      <c r="KQX72" s="49"/>
      <c r="KQY72" s="46"/>
      <c r="KQZ72" s="49"/>
      <c r="KRA72" s="50"/>
      <c r="KRC72" s="113"/>
      <c r="KRD72" s="113"/>
      <c r="KRE72" s="114"/>
      <c r="KRG72" s="115"/>
      <c r="KRH72" s="115"/>
      <c r="KRI72" s="46"/>
      <c r="KRJ72" s="46"/>
      <c r="KRK72" s="46"/>
      <c r="KRL72" s="113"/>
      <c r="KRM72" s="116"/>
      <c r="KRN72" s="49"/>
      <c r="KRO72" s="46"/>
      <c r="KRP72" s="49"/>
      <c r="KRQ72" s="50"/>
      <c r="KRS72" s="113"/>
      <c r="KRT72" s="113"/>
      <c r="KRU72" s="114"/>
      <c r="KRW72" s="115"/>
      <c r="KRX72" s="115"/>
      <c r="KRY72" s="46"/>
      <c r="KRZ72" s="46"/>
      <c r="KSA72" s="46"/>
      <c r="KSB72" s="113"/>
      <c r="KSC72" s="116"/>
      <c r="KSD72" s="49"/>
      <c r="KSE72" s="46"/>
      <c r="KSF72" s="49"/>
      <c r="KSG72" s="50"/>
      <c r="KSI72" s="113"/>
      <c r="KSJ72" s="113"/>
      <c r="KSK72" s="114"/>
      <c r="KSM72" s="115"/>
      <c r="KSN72" s="115"/>
      <c r="KSO72" s="46"/>
      <c r="KSP72" s="46"/>
      <c r="KSQ72" s="46"/>
      <c r="KSR72" s="113"/>
      <c r="KSS72" s="116"/>
      <c r="KST72" s="49"/>
      <c r="KSU72" s="46"/>
      <c r="KSV72" s="49"/>
      <c r="KSW72" s="50"/>
      <c r="KSY72" s="113"/>
      <c r="KSZ72" s="113"/>
      <c r="KTA72" s="114"/>
      <c r="KTC72" s="115"/>
      <c r="KTD72" s="115"/>
      <c r="KTE72" s="46"/>
      <c r="KTF72" s="46"/>
      <c r="KTG72" s="46"/>
      <c r="KTH72" s="113"/>
      <c r="KTI72" s="116"/>
      <c r="KTJ72" s="49"/>
      <c r="KTK72" s="46"/>
      <c r="KTL72" s="49"/>
      <c r="KTM72" s="50"/>
      <c r="KTO72" s="113"/>
      <c r="KTP72" s="113"/>
      <c r="KTQ72" s="114"/>
      <c r="KTS72" s="115"/>
      <c r="KTT72" s="115"/>
      <c r="KTU72" s="46"/>
      <c r="KTV72" s="46"/>
      <c r="KTW72" s="46"/>
      <c r="KTX72" s="113"/>
      <c r="KTY72" s="116"/>
      <c r="KTZ72" s="49"/>
      <c r="KUA72" s="46"/>
      <c r="KUB72" s="49"/>
      <c r="KUC72" s="50"/>
      <c r="KUE72" s="113"/>
      <c r="KUF72" s="113"/>
      <c r="KUG72" s="114"/>
      <c r="KUI72" s="115"/>
      <c r="KUJ72" s="115"/>
      <c r="KUK72" s="46"/>
      <c r="KUL72" s="46"/>
      <c r="KUM72" s="46"/>
      <c r="KUN72" s="113"/>
      <c r="KUO72" s="116"/>
      <c r="KUP72" s="49"/>
      <c r="KUQ72" s="46"/>
      <c r="KUR72" s="49"/>
      <c r="KUS72" s="50"/>
      <c r="KUU72" s="113"/>
      <c r="KUV72" s="113"/>
      <c r="KUW72" s="114"/>
      <c r="KUY72" s="115"/>
      <c r="KUZ72" s="115"/>
      <c r="KVA72" s="46"/>
      <c r="KVB72" s="46"/>
      <c r="KVC72" s="46"/>
      <c r="KVD72" s="113"/>
      <c r="KVE72" s="116"/>
      <c r="KVF72" s="49"/>
      <c r="KVG72" s="46"/>
      <c r="KVH72" s="49"/>
      <c r="KVI72" s="50"/>
      <c r="KVK72" s="113"/>
      <c r="KVL72" s="113"/>
      <c r="KVM72" s="114"/>
      <c r="KVO72" s="115"/>
      <c r="KVP72" s="115"/>
      <c r="KVQ72" s="46"/>
      <c r="KVR72" s="46"/>
      <c r="KVS72" s="46"/>
      <c r="KVT72" s="113"/>
      <c r="KVU72" s="116"/>
      <c r="KVV72" s="49"/>
      <c r="KVW72" s="46"/>
      <c r="KVX72" s="49"/>
      <c r="KVY72" s="50"/>
      <c r="KWA72" s="113"/>
      <c r="KWB72" s="113"/>
      <c r="KWC72" s="114"/>
      <c r="KWE72" s="115"/>
      <c r="KWF72" s="115"/>
      <c r="KWG72" s="46"/>
      <c r="KWH72" s="46"/>
      <c r="KWI72" s="46"/>
      <c r="KWJ72" s="113"/>
      <c r="KWK72" s="116"/>
      <c r="KWL72" s="49"/>
      <c r="KWM72" s="46"/>
      <c r="KWN72" s="49"/>
      <c r="KWO72" s="50"/>
      <c r="KWQ72" s="113"/>
      <c r="KWR72" s="113"/>
      <c r="KWS72" s="114"/>
      <c r="KWU72" s="115"/>
      <c r="KWV72" s="115"/>
      <c r="KWW72" s="46"/>
      <c r="KWX72" s="46"/>
      <c r="KWY72" s="46"/>
      <c r="KWZ72" s="113"/>
      <c r="KXA72" s="116"/>
      <c r="KXB72" s="49"/>
      <c r="KXC72" s="46"/>
      <c r="KXD72" s="49"/>
      <c r="KXE72" s="50"/>
      <c r="KXG72" s="113"/>
      <c r="KXH72" s="113"/>
      <c r="KXI72" s="114"/>
      <c r="KXK72" s="115"/>
      <c r="KXL72" s="115"/>
      <c r="KXM72" s="46"/>
      <c r="KXN72" s="46"/>
      <c r="KXO72" s="46"/>
      <c r="KXP72" s="113"/>
      <c r="KXQ72" s="116"/>
      <c r="KXR72" s="49"/>
      <c r="KXS72" s="46"/>
      <c r="KXT72" s="49"/>
      <c r="KXU72" s="50"/>
      <c r="KXW72" s="113"/>
      <c r="KXX72" s="113"/>
      <c r="KXY72" s="114"/>
      <c r="KYA72" s="115"/>
      <c r="KYB72" s="115"/>
      <c r="KYC72" s="46"/>
      <c r="KYD72" s="46"/>
      <c r="KYE72" s="46"/>
      <c r="KYF72" s="113"/>
      <c r="KYG72" s="116"/>
      <c r="KYH72" s="49"/>
      <c r="KYI72" s="46"/>
      <c r="KYJ72" s="49"/>
      <c r="KYK72" s="50"/>
      <c r="KYM72" s="113"/>
      <c r="KYN72" s="113"/>
      <c r="KYO72" s="114"/>
      <c r="KYQ72" s="115"/>
      <c r="KYR72" s="115"/>
      <c r="KYS72" s="46"/>
      <c r="KYT72" s="46"/>
      <c r="KYU72" s="46"/>
      <c r="KYV72" s="113"/>
      <c r="KYW72" s="116"/>
      <c r="KYX72" s="49"/>
      <c r="KYY72" s="46"/>
      <c r="KYZ72" s="49"/>
      <c r="KZA72" s="50"/>
      <c r="KZC72" s="113"/>
      <c r="KZD72" s="113"/>
      <c r="KZE72" s="114"/>
      <c r="KZG72" s="115"/>
      <c r="KZH72" s="115"/>
      <c r="KZI72" s="46"/>
      <c r="KZJ72" s="46"/>
      <c r="KZK72" s="46"/>
      <c r="KZL72" s="113"/>
      <c r="KZM72" s="116"/>
      <c r="KZN72" s="49"/>
      <c r="KZO72" s="46"/>
      <c r="KZP72" s="49"/>
      <c r="KZQ72" s="50"/>
      <c r="KZS72" s="113"/>
      <c r="KZT72" s="113"/>
      <c r="KZU72" s="114"/>
      <c r="KZW72" s="115"/>
      <c r="KZX72" s="115"/>
      <c r="KZY72" s="46"/>
      <c r="KZZ72" s="46"/>
      <c r="LAA72" s="46"/>
      <c r="LAB72" s="113"/>
      <c r="LAC72" s="116"/>
      <c r="LAD72" s="49"/>
      <c r="LAE72" s="46"/>
      <c r="LAF72" s="49"/>
      <c r="LAG72" s="50"/>
      <c r="LAI72" s="113"/>
      <c r="LAJ72" s="113"/>
      <c r="LAK72" s="114"/>
      <c r="LAM72" s="115"/>
      <c r="LAN72" s="115"/>
      <c r="LAO72" s="46"/>
      <c r="LAP72" s="46"/>
      <c r="LAQ72" s="46"/>
      <c r="LAR72" s="113"/>
      <c r="LAS72" s="116"/>
      <c r="LAT72" s="49"/>
      <c r="LAU72" s="46"/>
      <c r="LAV72" s="49"/>
      <c r="LAW72" s="50"/>
      <c r="LAY72" s="113"/>
      <c r="LAZ72" s="113"/>
      <c r="LBA72" s="114"/>
      <c r="LBC72" s="115"/>
      <c r="LBD72" s="115"/>
      <c r="LBE72" s="46"/>
      <c r="LBF72" s="46"/>
      <c r="LBG72" s="46"/>
      <c r="LBH72" s="113"/>
      <c r="LBI72" s="116"/>
      <c r="LBJ72" s="49"/>
      <c r="LBK72" s="46"/>
      <c r="LBL72" s="49"/>
      <c r="LBM72" s="50"/>
      <c r="LBO72" s="113"/>
      <c r="LBP72" s="113"/>
      <c r="LBQ72" s="114"/>
      <c r="LBS72" s="115"/>
      <c r="LBT72" s="115"/>
      <c r="LBU72" s="46"/>
      <c r="LBV72" s="46"/>
      <c r="LBW72" s="46"/>
      <c r="LBX72" s="113"/>
      <c r="LBY72" s="116"/>
      <c r="LBZ72" s="49"/>
      <c r="LCA72" s="46"/>
      <c r="LCB72" s="49"/>
      <c r="LCC72" s="50"/>
      <c r="LCE72" s="113"/>
      <c r="LCF72" s="113"/>
      <c r="LCG72" s="114"/>
      <c r="LCI72" s="115"/>
      <c r="LCJ72" s="115"/>
      <c r="LCK72" s="46"/>
      <c r="LCL72" s="46"/>
      <c r="LCM72" s="46"/>
      <c r="LCN72" s="113"/>
      <c r="LCO72" s="116"/>
      <c r="LCP72" s="49"/>
      <c r="LCQ72" s="46"/>
      <c r="LCR72" s="49"/>
      <c r="LCS72" s="50"/>
      <c r="LCU72" s="113"/>
      <c r="LCV72" s="113"/>
      <c r="LCW72" s="114"/>
      <c r="LCY72" s="115"/>
      <c r="LCZ72" s="115"/>
      <c r="LDA72" s="46"/>
      <c r="LDB72" s="46"/>
      <c r="LDC72" s="46"/>
      <c r="LDD72" s="113"/>
      <c r="LDE72" s="116"/>
      <c r="LDF72" s="49"/>
      <c r="LDG72" s="46"/>
      <c r="LDH72" s="49"/>
      <c r="LDI72" s="50"/>
      <c r="LDK72" s="113"/>
      <c r="LDL72" s="113"/>
      <c r="LDM72" s="114"/>
      <c r="LDO72" s="115"/>
      <c r="LDP72" s="115"/>
      <c r="LDQ72" s="46"/>
      <c r="LDR72" s="46"/>
      <c r="LDS72" s="46"/>
      <c r="LDT72" s="113"/>
      <c r="LDU72" s="116"/>
      <c r="LDV72" s="49"/>
      <c r="LDW72" s="46"/>
      <c r="LDX72" s="49"/>
      <c r="LDY72" s="50"/>
      <c r="LEA72" s="113"/>
      <c r="LEB72" s="113"/>
      <c r="LEC72" s="114"/>
      <c r="LEE72" s="115"/>
      <c r="LEF72" s="115"/>
      <c r="LEG72" s="46"/>
      <c r="LEH72" s="46"/>
      <c r="LEI72" s="46"/>
      <c r="LEJ72" s="113"/>
      <c r="LEK72" s="116"/>
      <c r="LEL72" s="49"/>
      <c r="LEM72" s="46"/>
      <c r="LEN72" s="49"/>
      <c r="LEO72" s="50"/>
      <c r="LEQ72" s="113"/>
      <c r="LER72" s="113"/>
      <c r="LES72" s="114"/>
      <c r="LEU72" s="115"/>
      <c r="LEV72" s="115"/>
      <c r="LEW72" s="46"/>
      <c r="LEX72" s="46"/>
      <c r="LEY72" s="46"/>
      <c r="LEZ72" s="113"/>
      <c r="LFA72" s="116"/>
      <c r="LFB72" s="49"/>
      <c r="LFC72" s="46"/>
      <c r="LFD72" s="49"/>
      <c r="LFE72" s="50"/>
      <c r="LFG72" s="113"/>
      <c r="LFH72" s="113"/>
      <c r="LFI72" s="114"/>
      <c r="LFK72" s="115"/>
      <c r="LFL72" s="115"/>
      <c r="LFM72" s="46"/>
      <c r="LFN72" s="46"/>
      <c r="LFO72" s="46"/>
      <c r="LFP72" s="113"/>
      <c r="LFQ72" s="116"/>
      <c r="LFR72" s="49"/>
      <c r="LFS72" s="46"/>
      <c r="LFT72" s="49"/>
      <c r="LFU72" s="50"/>
      <c r="LFW72" s="113"/>
      <c r="LFX72" s="113"/>
      <c r="LFY72" s="114"/>
      <c r="LGA72" s="115"/>
      <c r="LGB72" s="115"/>
      <c r="LGC72" s="46"/>
      <c r="LGD72" s="46"/>
      <c r="LGE72" s="46"/>
      <c r="LGF72" s="113"/>
      <c r="LGG72" s="116"/>
      <c r="LGH72" s="49"/>
      <c r="LGI72" s="46"/>
      <c r="LGJ72" s="49"/>
      <c r="LGK72" s="50"/>
      <c r="LGM72" s="113"/>
      <c r="LGN72" s="113"/>
      <c r="LGO72" s="114"/>
      <c r="LGQ72" s="115"/>
      <c r="LGR72" s="115"/>
      <c r="LGS72" s="46"/>
      <c r="LGT72" s="46"/>
      <c r="LGU72" s="46"/>
      <c r="LGV72" s="113"/>
      <c r="LGW72" s="116"/>
      <c r="LGX72" s="49"/>
      <c r="LGY72" s="46"/>
      <c r="LGZ72" s="49"/>
      <c r="LHA72" s="50"/>
      <c r="LHC72" s="113"/>
      <c r="LHD72" s="113"/>
      <c r="LHE72" s="114"/>
      <c r="LHG72" s="115"/>
      <c r="LHH72" s="115"/>
      <c r="LHI72" s="46"/>
      <c r="LHJ72" s="46"/>
      <c r="LHK72" s="46"/>
      <c r="LHL72" s="113"/>
      <c r="LHM72" s="116"/>
      <c r="LHN72" s="49"/>
      <c r="LHO72" s="46"/>
      <c r="LHP72" s="49"/>
      <c r="LHQ72" s="50"/>
      <c r="LHS72" s="113"/>
      <c r="LHT72" s="113"/>
      <c r="LHU72" s="114"/>
      <c r="LHW72" s="115"/>
      <c r="LHX72" s="115"/>
      <c r="LHY72" s="46"/>
      <c r="LHZ72" s="46"/>
      <c r="LIA72" s="46"/>
      <c r="LIB72" s="113"/>
      <c r="LIC72" s="116"/>
      <c r="LID72" s="49"/>
      <c r="LIE72" s="46"/>
      <c r="LIF72" s="49"/>
      <c r="LIG72" s="50"/>
      <c r="LII72" s="113"/>
      <c r="LIJ72" s="113"/>
      <c r="LIK72" s="114"/>
      <c r="LIM72" s="115"/>
      <c r="LIN72" s="115"/>
      <c r="LIO72" s="46"/>
      <c r="LIP72" s="46"/>
      <c r="LIQ72" s="46"/>
      <c r="LIR72" s="113"/>
      <c r="LIS72" s="116"/>
      <c r="LIT72" s="49"/>
      <c r="LIU72" s="46"/>
      <c r="LIV72" s="49"/>
      <c r="LIW72" s="50"/>
      <c r="LIY72" s="113"/>
      <c r="LIZ72" s="113"/>
      <c r="LJA72" s="114"/>
      <c r="LJC72" s="115"/>
      <c r="LJD72" s="115"/>
      <c r="LJE72" s="46"/>
      <c r="LJF72" s="46"/>
      <c r="LJG72" s="46"/>
      <c r="LJH72" s="113"/>
      <c r="LJI72" s="116"/>
      <c r="LJJ72" s="49"/>
      <c r="LJK72" s="46"/>
      <c r="LJL72" s="49"/>
      <c r="LJM72" s="50"/>
      <c r="LJO72" s="113"/>
      <c r="LJP72" s="113"/>
      <c r="LJQ72" s="114"/>
      <c r="LJS72" s="115"/>
      <c r="LJT72" s="115"/>
      <c r="LJU72" s="46"/>
      <c r="LJV72" s="46"/>
      <c r="LJW72" s="46"/>
      <c r="LJX72" s="113"/>
      <c r="LJY72" s="116"/>
      <c r="LJZ72" s="49"/>
      <c r="LKA72" s="46"/>
      <c r="LKB72" s="49"/>
      <c r="LKC72" s="50"/>
      <c r="LKE72" s="113"/>
      <c r="LKF72" s="113"/>
      <c r="LKG72" s="114"/>
      <c r="LKI72" s="115"/>
      <c r="LKJ72" s="115"/>
      <c r="LKK72" s="46"/>
      <c r="LKL72" s="46"/>
      <c r="LKM72" s="46"/>
      <c r="LKN72" s="113"/>
      <c r="LKO72" s="116"/>
      <c r="LKP72" s="49"/>
      <c r="LKQ72" s="46"/>
      <c r="LKR72" s="49"/>
      <c r="LKS72" s="50"/>
      <c r="LKU72" s="113"/>
      <c r="LKV72" s="113"/>
      <c r="LKW72" s="114"/>
      <c r="LKY72" s="115"/>
      <c r="LKZ72" s="115"/>
      <c r="LLA72" s="46"/>
      <c r="LLB72" s="46"/>
      <c r="LLC72" s="46"/>
      <c r="LLD72" s="113"/>
      <c r="LLE72" s="116"/>
      <c r="LLF72" s="49"/>
      <c r="LLG72" s="46"/>
      <c r="LLH72" s="49"/>
      <c r="LLI72" s="50"/>
      <c r="LLK72" s="113"/>
      <c r="LLL72" s="113"/>
      <c r="LLM72" s="114"/>
      <c r="LLO72" s="115"/>
      <c r="LLP72" s="115"/>
      <c r="LLQ72" s="46"/>
      <c r="LLR72" s="46"/>
      <c r="LLS72" s="46"/>
      <c r="LLT72" s="113"/>
      <c r="LLU72" s="116"/>
      <c r="LLV72" s="49"/>
      <c r="LLW72" s="46"/>
      <c r="LLX72" s="49"/>
      <c r="LLY72" s="50"/>
      <c r="LMA72" s="113"/>
      <c r="LMB72" s="113"/>
      <c r="LMC72" s="114"/>
      <c r="LME72" s="115"/>
      <c r="LMF72" s="115"/>
      <c r="LMG72" s="46"/>
      <c r="LMH72" s="46"/>
      <c r="LMI72" s="46"/>
      <c r="LMJ72" s="113"/>
      <c r="LMK72" s="116"/>
      <c r="LML72" s="49"/>
      <c r="LMM72" s="46"/>
      <c r="LMN72" s="49"/>
      <c r="LMO72" s="50"/>
      <c r="LMQ72" s="113"/>
      <c r="LMR72" s="113"/>
      <c r="LMS72" s="114"/>
      <c r="LMU72" s="115"/>
      <c r="LMV72" s="115"/>
      <c r="LMW72" s="46"/>
      <c r="LMX72" s="46"/>
      <c r="LMY72" s="46"/>
      <c r="LMZ72" s="113"/>
      <c r="LNA72" s="116"/>
      <c r="LNB72" s="49"/>
      <c r="LNC72" s="46"/>
      <c r="LND72" s="49"/>
      <c r="LNE72" s="50"/>
      <c r="LNG72" s="113"/>
      <c r="LNH72" s="113"/>
      <c r="LNI72" s="114"/>
      <c r="LNK72" s="115"/>
      <c r="LNL72" s="115"/>
      <c r="LNM72" s="46"/>
      <c r="LNN72" s="46"/>
      <c r="LNO72" s="46"/>
      <c r="LNP72" s="113"/>
      <c r="LNQ72" s="116"/>
      <c r="LNR72" s="49"/>
      <c r="LNS72" s="46"/>
      <c r="LNT72" s="49"/>
      <c r="LNU72" s="50"/>
      <c r="LNW72" s="113"/>
      <c r="LNX72" s="113"/>
      <c r="LNY72" s="114"/>
      <c r="LOA72" s="115"/>
      <c r="LOB72" s="115"/>
      <c r="LOC72" s="46"/>
      <c r="LOD72" s="46"/>
      <c r="LOE72" s="46"/>
      <c r="LOF72" s="113"/>
      <c r="LOG72" s="116"/>
      <c r="LOH72" s="49"/>
      <c r="LOI72" s="46"/>
      <c r="LOJ72" s="49"/>
      <c r="LOK72" s="50"/>
      <c r="LOM72" s="113"/>
      <c r="LON72" s="113"/>
      <c r="LOO72" s="114"/>
      <c r="LOQ72" s="115"/>
      <c r="LOR72" s="115"/>
      <c r="LOS72" s="46"/>
      <c r="LOT72" s="46"/>
      <c r="LOU72" s="46"/>
      <c r="LOV72" s="113"/>
      <c r="LOW72" s="116"/>
      <c r="LOX72" s="49"/>
      <c r="LOY72" s="46"/>
      <c r="LOZ72" s="49"/>
      <c r="LPA72" s="50"/>
      <c r="LPC72" s="113"/>
      <c r="LPD72" s="113"/>
      <c r="LPE72" s="114"/>
      <c r="LPG72" s="115"/>
      <c r="LPH72" s="115"/>
      <c r="LPI72" s="46"/>
      <c r="LPJ72" s="46"/>
      <c r="LPK72" s="46"/>
      <c r="LPL72" s="113"/>
      <c r="LPM72" s="116"/>
      <c r="LPN72" s="49"/>
      <c r="LPO72" s="46"/>
      <c r="LPP72" s="49"/>
      <c r="LPQ72" s="50"/>
      <c r="LPS72" s="113"/>
      <c r="LPT72" s="113"/>
      <c r="LPU72" s="114"/>
      <c r="LPW72" s="115"/>
      <c r="LPX72" s="115"/>
      <c r="LPY72" s="46"/>
      <c r="LPZ72" s="46"/>
      <c r="LQA72" s="46"/>
      <c r="LQB72" s="113"/>
      <c r="LQC72" s="116"/>
      <c r="LQD72" s="49"/>
      <c r="LQE72" s="46"/>
      <c r="LQF72" s="49"/>
      <c r="LQG72" s="50"/>
      <c r="LQI72" s="113"/>
      <c r="LQJ72" s="113"/>
      <c r="LQK72" s="114"/>
      <c r="LQM72" s="115"/>
      <c r="LQN72" s="115"/>
      <c r="LQO72" s="46"/>
      <c r="LQP72" s="46"/>
      <c r="LQQ72" s="46"/>
      <c r="LQR72" s="113"/>
      <c r="LQS72" s="116"/>
      <c r="LQT72" s="49"/>
      <c r="LQU72" s="46"/>
      <c r="LQV72" s="49"/>
      <c r="LQW72" s="50"/>
      <c r="LQY72" s="113"/>
      <c r="LQZ72" s="113"/>
      <c r="LRA72" s="114"/>
      <c r="LRC72" s="115"/>
      <c r="LRD72" s="115"/>
      <c r="LRE72" s="46"/>
      <c r="LRF72" s="46"/>
      <c r="LRG72" s="46"/>
      <c r="LRH72" s="113"/>
      <c r="LRI72" s="116"/>
      <c r="LRJ72" s="49"/>
      <c r="LRK72" s="46"/>
      <c r="LRL72" s="49"/>
      <c r="LRM72" s="50"/>
      <c r="LRO72" s="113"/>
      <c r="LRP72" s="113"/>
      <c r="LRQ72" s="114"/>
      <c r="LRS72" s="115"/>
      <c r="LRT72" s="115"/>
      <c r="LRU72" s="46"/>
      <c r="LRV72" s="46"/>
      <c r="LRW72" s="46"/>
      <c r="LRX72" s="113"/>
      <c r="LRY72" s="116"/>
      <c r="LRZ72" s="49"/>
      <c r="LSA72" s="46"/>
      <c r="LSB72" s="49"/>
      <c r="LSC72" s="50"/>
      <c r="LSE72" s="113"/>
      <c r="LSF72" s="113"/>
      <c r="LSG72" s="114"/>
      <c r="LSI72" s="115"/>
      <c r="LSJ72" s="115"/>
      <c r="LSK72" s="46"/>
      <c r="LSL72" s="46"/>
      <c r="LSM72" s="46"/>
      <c r="LSN72" s="113"/>
      <c r="LSO72" s="116"/>
      <c r="LSP72" s="49"/>
      <c r="LSQ72" s="46"/>
      <c r="LSR72" s="49"/>
      <c r="LSS72" s="50"/>
      <c r="LSU72" s="113"/>
      <c r="LSV72" s="113"/>
      <c r="LSW72" s="114"/>
      <c r="LSY72" s="115"/>
      <c r="LSZ72" s="115"/>
      <c r="LTA72" s="46"/>
      <c r="LTB72" s="46"/>
      <c r="LTC72" s="46"/>
      <c r="LTD72" s="113"/>
      <c r="LTE72" s="116"/>
      <c r="LTF72" s="49"/>
      <c r="LTG72" s="46"/>
      <c r="LTH72" s="49"/>
      <c r="LTI72" s="50"/>
      <c r="LTK72" s="113"/>
      <c r="LTL72" s="113"/>
      <c r="LTM72" s="114"/>
      <c r="LTO72" s="115"/>
      <c r="LTP72" s="115"/>
      <c r="LTQ72" s="46"/>
      <c r="LTR72" s="46"/>
      <c r="LTS72" s="46"/>
      <c r="LTT72" s="113"/>
      <c r="LTU72" s="116"/>
      <c r="LTV72" s="49"/>
      <c r="LTW72" s="46"/>
      <c r="LTX72" s="49"/>
      <c r="LTY72" s="50"/>
      <c r="LUA72" s="113"/>
      <c r="LUB72" s="113"/>
      <c r="LUC72" s="114"/>
      <c r="LUE72" s="115"/>
      <c r="LUF72" s="115"/>
      <c r="LUG72" s="46"/>
      <c r="LUH72" s="46"/>
      <c r="LUI72" s="46"/>
      <c r="LUJ72" s="113"/>
      <c r="LUK72" s="116"/>
      <c r="LUL72" s="49"/>
      <c r="LUM72" s="46"/>
      <c r="LUN72" s="49"/>
      <c r="LUO72" s="50"/>
      <c r="LUQ72" s="113"/>
      <c r="LUR72" s="113"/>
      <c r="LUS72" s="114"/>
      <c r="LUU72" s="115"/>
      <c r="LUV72" s="115"/>
      <c r="LUW72" s="46"/>
      <c r="LUX72" s="46"/>
      <c r="LUY72" s="46"/>
      <c r="LUZ72" s="113"/>
      <c r="LVA72" s="116"/>
      <c r="LVB72" s="49"/>
      <c r="LVC72" s="46"/>
      <c r="LVD72" s="49"/>
      <c r="LVE72" s="50"/>
      <c r="LVG72" s="113"/>
      <c r="LVH72" s="113"/>
      <c r="LVI72" s="114"/>
      <c r="LVK72" s="115"/>
      <c r="LVL72" s="115"/>
      <c r="LVM72" s="46"/>
      <c r="LVN72" s="46"/>
      <c r="LVO72" s="46"/>
      <c r="LVP72" s="113"/>
      <c r="LVQ72" s="116"/>
      <c r="LVR72" s="49"/>
      <c r="LVS72" s="46"/>
      <c r="LVT72" s="49"/>
      <c r="LVU72" s="50"/>
      <c r="LVW72" s="113"/>
      <c r="LVX72" s="113"/>
      <c r="LVY72" s="114"/>
      <c r="LWA72" s="115"/>
      <c r="LWB72" s="115"/>
      <c r="LWC72" s="46"/>
      <c r="LWD72" s="46"/>
      <c r="LWE72" s="46"/>
      <c r="LWF72" s="113"/>
      <c r="LWG72" s="116"/>
      <c r="LWH72" s="49"/>
      <c r="LWI72" s="46"/>
      <c r="LWJ72" s="49"/>
      <c r="LWK72" s="50"/>
      <c r="LWM72" s="113"/>
      <c r="LWN72" s="113"/>
      <c r="LWO72" s="114"/>
      <c r="LWQ72" s="115"/>
      <c r="LWR72" s="115"/>
      <c r="LWS72" s="46"/>
      <c r="LWT72" s="46"/>
      <c r="LWU72" s="46"/>
      <c r="LWV72" s="113"/>
      <c r="LWW72" s="116"/>
      <c r="LWX72" s="49"/>
      <c r="LWY72" s="46"/>
      <c r="LWZ72" s="49"/>
      <c r="LXA72" s="50"/>
      <c r="LXC72" s="113"/>
      <c r="LXD72" s="113"/>
      <c r="LXE72" s="114"/>
      <c r="LXG72" s="115"/>
      <c r="LXH72" s="115"/>
      <c r="LXI72" s="46"/>
      <c r="LXJ72" s="46"/>
      <c r="LXK72" s="46"/>
      <c r="LXL72" s="113"/>
      <c r="LXM72" s="116"/>
      <c r="LXN72" s="49"/>
      <c r="LXO72" s="46"/>
      <c r="LXP72" s="49"/>
      <c r="LXQ72" s="50"/>
      <c r="LXS72" s="113"/>
      <c r="LXT72" s="113"/>
      <c r="LXU72" s="114"/>
      <c r="LXW72" s="115"/>
      <c r="LXX72" s="115"/>
      <c r="LXY72" s="46"/>
      <c r="LXZ72" s="46"/>
      <c r="LYA72" s="46"/>
      <c r="LYB72" s="113"/>
      <c r="LYC72" s="116"/>
      <c r="LYD72" s="49"/>
      <c r="LYE72" s="46"/>
      <c r="LYF72" s="49"/>
      <c r="LYG72" s="50"/>
      <c r="LYI72" s="113"/>
      <c r="LYJ72" s="113"/>
      <c r="LYK72" s="114"/>
      <c r="LYM72" s="115"/>
      <c r="LYN72" s="115"/>
      <c r="LYO72" s="46"/>
      <c r="LYP72" s="46"/>
      <c r="LYQ72" s="46"/>
      <c r="LYR72" s="113"/>
      <c r="LYS72" s="116"/>
      <c r="LYT72" s="49"/>
      <c r="LYU72" s="46"/>
      <c r="LYV72" s="49"/>
      <c r="LYW72" s="50"/>
      <c r="LYY72" s="113"/>
      <c r="LYZ72" s="113"/>
      <c r="LZA72" s="114"/>
      <c r="LZC72" s="115"/>
      <c r="LZD72" s="115"/>
      <c r="LZE72" s="46"/>
      <c r="LZF72" s="46"/>
      <c r="LZG72" s="46"/>
      <c r="LZH72" s="113"/>
      <c r="LZI72" s="116"/>
      <c r="LZJ72" s="49"/>
      <c r="LZK72" s="46"/>
      <c r="LZL72" s="49"/>
      <c r="LZM72" s="50"/>
      <c r="LZO72" s="113"/>
      <c r="LZP72" s="113"/>
      <c r="LZQ72" s="114"/>
      <c r="LZS72" s="115"/>
      <c r="LZT72" s="115"/>
      <c r="LZU72" s="46"/>
      <c r="LZV72" s="46"/>
      <c r="LZW72" s="46"/>
      <c r="LZX72" s="113"/>
      <c r="LZY72" s="116"/>
      <c r="LZZ72" s="49"/>
      <c r="MAA72" s="46"/>
      <c r="MAB72" s="49"/>
      <c r="MAC72" s="50"/>
      <c r="MAE72" s="113"/>
      <c r="MAF72" s="113"/>
      <c r="MAG72" s="114"/>
      <c r="MAI72" s="115"/>
      <c r="MAJ72" s="115"/>
      <c r="MAK72" s="46"/>
      <c r="MAL72" s="46"/>
      <c r="MAM72" s="46"/>
      <c r="MAN72" s="113"/>
      <c r="MAO72" s="116"/>
      <c r="MAP72" s="49"/>
      <c r="MAQ72" s="46"/>
      <c r="MAR72" s="49"/>
      <c r="MAS72" s="50"/>
      <c r="MAU72" s="113"/>
      <c r="MAV72" s="113"/>
      <c r="MAW72" s="114"/>
      <c r="MAY72" s="115"/>
      <c r="MAZ72" s="115"/>
      <c r="MBA72" s="46"/>
      <c r="MBB72" s="46"/>
      <c r="MBC72" s="46"/>
      <c r="MBD72" s="113"/>
      <c r="MBE72" s="116"/>
      <c r="MBF72" s="49"/>
      <c r="MBG72" s="46"/>
      <c r="MBH72" s="49"/>
      <c r="MBI72" s="50"/>
      <c r="MBK72" s="113"/>
      <c r="MBL72" s="113"/>
      <c r="MBM72" s="114"/>
      <c r="MBO72" s="115"/>
      <c r="MBP72" s="115"/>
      <c r="MBQ72" s="46"/>
      <c r="MBR72" s="46"/>
      <c r="MBS72" s="46"/>
      <c r="MBT72" s="113"/>
      <c r="MBU72" s="116"/>
      <c r="MBV72" s="49"/>
      <c r="MBW72" s="46"/>
      <c r="MBX72" s="49"/>
      <c r="MBY72" s="50"/>
      <c r="MCA72" s="113"/>
      <c r="MCB72" s="113"/>
      <c r="MCC72" s="114"/>
      <c r="MCE72" s="115"/>
      <c r="MCF72" s="115"/>
      <c r="MCG72" s="46"/>
      <c r="MCH72" s="46"/>
      <c r="MCI72" s="46"/>
      <c r="MCJ72" s="113"/>
      <c r="MCK72" s="116"/>
      <c r="MCL72" s="49"/>
      <c r="MCM72" s="46"/>
      <c r="MCN72" s="49"/>
      <c r="MCO72" s="50"/>
      <c r="MCQ72" s="113"/>
      <c r="MCR72" s="113"/>
      <c r="MCS72" s="114"/>
      <c r="MCU72" s="115"/>
      <c r="MCV72" s="115"/>
      <c r="MCW72" s="46"/>
      <c r="MCX72" s="46"/>
      <c r="MCY72" s="46"/>
      <c r="MCZ72" s="113"/>
      <c r="MDA72" s="116"/>
      <c r="MDB72" s="49"/>
      <c r="MDC72" s="46"/>
      <c r="MDD72" s="49"/>
      <c r="MDE72" s="50"/>
      <c r="MDG72" s="113"/>
      <c r="MDH72" s="113"/>
      <c r="MDI72" s="114"/>
      <c r="MDK72" s="115"/>
      <c r="MDL72" s="115"/>
      <c r="MDM72" s="46"/>
      <c r="MDN72" s="46"/>
      <c r="MDO72" s="46"/>
      <c r="MDP72" s="113"/>
      <c r="MDQ72" s="116"/>
      <c r="MDR72" s="49"/>
      <c r="MDS72" s="46"/>
      <c r="MDT72" s="49"/>
      <c r="MDU72" s="50"/>
      <c r="MDW72" s="113"/>
      <c r="MDX72" s="113"/>
      <c r="MDY72" s="114"/>
      <c r="MEA72" s="115"/>
      <c r="MEB72" s="115"/>
      <c r="MEC72" s="46"/>
      <c r="MED72" s="46"/>
      <c r="MEE72" s="46"/>
      <c r="MEF72" s="113"/>
      <c r="MEG72" s="116"/>
      <c r="MEH72" s="49"/>
      <c r="MEI72" s="46"/>
      <c r="MEJ72" s="49"/>
      <c r="MEK72" s="50"/>
      <c r="MEM72" s="113"/>
      <c r="MEN72" s="113"/>
      <c r="MEO72" s="114"/>
      <c r="MEQ72" s="115"/>
      <c r="MER72" s="115"/>
      <c r="MES72" s="46"/>
      <c r="MET72" s="46"/>
      <c r="MEU72" s="46"/>
      <c r="MEV72" s="113"/>
      <c r="MEW72" s="116"/>
      <c r="MEX72" s="49"/>
      <c r="MEY72" s="46"/>
      <c r="MEZ72" s="49"/>
      <c r="MFA72" s="50"/>
      <c r="MFC72" s="113"/>
      <c r="MFD72" s="113"/>
      <c r="MFE72" s="114"/>
      <c r="MFG72" s="115"/>
      <c r="MFH72" s="115"/>
      <c r="MFI72" s="46"/>
      <c r="MFJ72" s="46"/>
      <c r="MFK72" s="46"/>
      <c r="MFL72" s="113"/>
      <c r="MFM72" s="116"/>
      <c r="MFN72" s="49"/>
      <c r="MFO72" s="46"/>
      <c r="MFP72" s="49"/>
      <c r="MFQ72" s="50"/>
      <c r="MFS72" s="113"/>
      <c r="MFT72" s="113"/>
      <c r="MFU72" s="114"/>
      <c r="MFW72" s="115"/>
      <c r="MFX72" s="115"/>
      <c r="MFY72" s="46"/>
      <c r="MFZ72" s="46"/>
      <c r="MGA72" s="46"/>
      <c r="MGB72" s="113"/>
      <c r="MGC72" s="116"/>
      <c r="MGD72" s="49"/>
      <c r="MGE72" s="46"/>
      <c r="MGF72" s="49"/>
      <c r="MGG72" s="50"/>
      <c r="MGI72" s="113"/>
      <c r="MGJ72" s="113"/>
      <c r="MGK72" s="114"/>
      <c r="MGM72" s="115"/>
      <c r="MGN72" s="115"/>
      <c r="MGO72" s="46"/>
      <c r="MGP72" s="46"/>
      <c r="MGQ72" s="46"/>
      <c r="MGR72" s="113"/>
      <c r="MGS72" s="116"/>
      <c r="MGT72" s="49"/>
      <c r="MGU72" s="46"/>
      <c r="MGV72" s="49"/>
      <c r="MGW72" s="50"/>
      <c r="MGY72" s="113"/>
      <c r="MGZ72" s="113"/>
      <c r="MHA72" s="114"/>
      <c r="MHC72" s="115"/>
      <c r="MHD72" s="115"/>
      <c r="MHE72" s="46"/>
      <c r="MHF72" s="46"/>
      <c r="MHG72" s="46"/>
      <c r="MHH72" s="113"/>
      <c r="MHI72" s="116"/>
      <c r="MHJ72" s="49"/>
      <c r="MHK72" s="46"/>
      <c r="MHL72" s="49"/>
      <c r="MHM72" s="50"/>
      <c r="MHO72" s="113"/>
      <c r="MHP72" s="113"/>
      <c r="MHQ72" s="114"/>
      <c r="MHS72" s="115"/>
      <c r="MHT72" s="115"/>
      <c r="MHU72" s="46"/>
      <c r="MHV72" s="46"/>
      <c r="MHW72" s="46"/>
      <c r="MHX72" s="113"/>
      <c r="MHY72" s="116"/>
      <c r="MHZ72" s="49"/>
      <c r="MIA72" s="46"/>
      <c r="MIB72" s="49"/>
      <c r="MIC72" s="50"/>
      <c r="MIE72" s="113"/>
      <c r="MIF72" s="113"/>
      <c r="MIG72" s="114"/>
      <c r="MII72" s="115"/>
      <c r="MIJ72" s="115"/>
      <c r="MIK72" s="46"/>
      <c r="MIL72" s="46"/>
      <c r="MIM72" s="46"/>
      <c r="MIN72" s="113"/>
      <c r="MIO72" s="116"/>
      <c r="MIP72" s="49"/>
      <c r="MIQ72" s="46"/>
      <c r="MIR72" s="49"/>
      <c r="MIS72" s="50"/>
      <c r="MIU72" s="113"/>
      <c r="MIV72" s="113"/>
      <c r="MIW72" s="114"/>
      <c r="MIY72" s="115"/>
      <c r="MIZ72" s="115"/>
      <c r="MJA72" s="46"/>
      <c r="MJB72" s="46"/>
      <c r="MJC72" s="46"/>
      <c r="MJD72" s="113"/>
      <c r="MJE72" s="116"/>
      <c r="MJF72" s="49"/>
      <c r="MJG72" s="46"/>
      <c r="MJH72" s="49"/>
      <c r="MJI72" s="50"/>
      <c r="MJK72" s="113"/>
      <c r="MJL72" s="113"/>
      <c r="MJM72" s="114"/>
      <c r="MJO72" s="115"/>
      <c r="MJP72" s="115"/>
      <c r="MJQ72" s="46"/>
      <c r="MJR72" s="46"/>
      <c r="MJS72" s="46"/>
      <c r="MJT72" s="113"/>
      <c r="MJU72" s="116"/>
      <c r="MJV72" s="49"/>
      <c r="MJW72" s="46"/>
      <c r="MJX72" s="49"/>
      <c r="MJY72" s="50"/>
      <c r="MKA72" s="113"/>
      <c r="MKB72" s="113"/>
      <c r="MKC72" s="114"/>
      <c r="MKE72" s="115"/>
      <c r="MKF72" s="115"/>
      <c r="MKG72" s="46"/>
      <c r="MKH72" s="46"/>
      <c r="MKI72" s="46"/>
      <c r="MKJ72" s="113"/>
      <c r="MKK72" s="116"/>
      <c r="MKL72" s="49"/>
      <c r="MKM72" s="46"/>
      <c r="MKN72" s="49"/>
      <c r="MKO72" s="50"/>
      <c r="MKQ72" s="113"/>
      <c r="MKR72" s="113"/>
      <c r="MKS72" s="114"/>
      <c r="MKU72" s="115"/>
      <c r="MKV72" s="115"/>
      <c r="MKW72" s="46"/>
      <c r="MKX72" s="46"/>
      <c r="MKY72" s="46"/>
      <c r="MKZ72" s="113"/>
      <c r="MLA72" s="116"/>
      <c r="MLB72" s="49"/>
      <c r="MLC72" s="46"/>
      <c r="MLD72" s="49"/>
      <c r="MLE72" s="50"/>
      <c r="MLG72" s="113"/>
      <c r="MLH72" s="113"/>
      <c r="MLI72" s="114"/>
      <c r="MLK72" s="115"/>
      <c r="MLL72" s="115"/>
      <c r="MLM72" s="46"/>
      <c r="MLN72" s="46"/>
      <c r="MLO72" s="46"/>
      <c r="MLP72" s="113"/>
      <c r="MLQ72" s="116"/>
      <c r="MLR72" s="49"/>
      <c r="MLS72" s="46"/>
      <c r="MLT72" s="49"/>
      <c r="MLU72" s="50"/>
      <c r="MLW72" s="113"/>
      <c r="MLX72" s="113"/>
      <c r="MLY72" s="114"/>
      <c r="MMA72" s="115"/>
      <c r="MMB72" s="115"/>
      <c r="MMC72" s="46"/>
      <c r="MMD72" s="46"/>
      <c r="MME72" s="46"/>
      <c r="MMF72" s="113"/>
      <c r="MMG72" s="116"/>
      <c r="MMH72" s="49"/>
      <c r="MMI72" s="46"/>
      <c r="MMJ72" s="49"/>
      <c r="MMK72" s="50"/>
      <c r="MMM72" s="113"/>
      <c r="MMN72" s="113"/>
      <c r="MMO72" s="114"/>
      <c r="MMQ72" s="115"/>
      <c r="MMR72" s="115"/>
      <c r="MMS72" s="46"/>
      <c r="MMT72" s="46"/>
      <c r="MMU72" s="46"/>
      <c r="MMV72" s="113"/>
      <c r="MMW72" s="116"/>
      <c r="MMX72" s="49"/>
      <c r="MMY72" s="46"/>
      <c r="MMZ72" s="49"/>
      <c r="MNA72" s="50"/>
      <c r="MNC72" s="113"/>
      <c r="MND72" s="113"/>
      <c r="MNE72" s="114"/>
      <c r="MNG72" s="115"/>
      <c r="MNH72" s="115"/>
      <c r="MNI72" s="46"/>
      <c r="MNJ72" s="46"/>
      <c r="MNK72" s="46"/>
      <c r="MNL72" s="113"/>
      <c r="MNM72" s="116"/>
      <c r="MNN72" s="49"/>
      <c r="MNO72" s="46"/>
      <c r="MNP72" s="49"/>
      <c r="MNQ72" s="50"/>
      <c r="MNS72" s="113"/>
      <c r="MNT72" s="113"/>
      <c r="MNU72" s="114"/>
      <c r="MNW72" s="115"/>
      <c r="MNX72" s="115"/>
      <c r="MNY72" s="46"/>
      <c r="MNZ72" s="46"/>
      <c r="MOA72" s="46"/>
      <c r="MOB72" s="113"/>
      <c r="MOC72" s="116"/>
      <c r="MOD72" s="49"/>
      <c r="MOE72" s="46"/>
      <c r="MOF72" s="49"/>
      <c r="MOG72" s="50"/>
      <c r="MOI72" s="113"/>
      <c r="MOJ72" s="113"/>
      <c r="MOK72" s="114"/>
      <c r="MOM72" s="115"/>
      <c r="MON72" s="115"/>
      <c r="MOO72" s="46"/>
      <c r="MOP72" s="46"/>
      <c r="MOQ72" s="46"/>
      <c r="MOR72" s="113"/>
      <c r="MOS72" s="116"/>
      <c r="MOT72" s="49"/>
      <c r="MOU72" s="46"/>
      <c r="MOV72" s="49"/>
      <c r="MOW72" s="50"/>
      <c r="MOY72" s="113"/>
      <c r="MOZ72" s="113"/>
      <c r="MPA72" s="114"/>
      <c r="MPC72" s="115"/>
      <c r="MPD72" s="115"/>
      <c r="MPE72" s="46"/>
      <c r="MPF72" s="46"/>
      <c r="MPG72" s="46"/>
      <c r="MPH72" s="113"/>
      <c r="MPI72" s="116"/>
      <c r="MPJ72" s="49"/>
      <c r="MPK72" s="46"/>
      <c r="MPL72" s="49"/>
      <c r="MPM72" s="50"/>
      <c r="MPO72" s="113"/>
      <c r="MPP72" s="113"/>
      <c r="MPQ72" s="114"/>
      <c r="MPS72" s="115"/>
      <c r="MPT72" s="115"/>
      <c r="MPU72" s="46"/>
      <c r="MPV72" s="46"/>
      <c r="MPW72" s="46"/>
      <c r="MPX72" s="113"/>
      <c r="MPY72" s="116"/>
      <c r="MPZ72" s="49"/>
      <c r="MQA72" s="46"/>
      <c r="MQB72" s="49"/>
      <c r="MQC72" s="50"/>
      <c r="MQE72" s="113"/>
      <c r="MQF72" s="113"/>
      <c r="MQG72" s="114"/>
      <c r="MQI72" s="115"/>
      <c r="MQJ72" s="115"/>
      <c r="MQK72" s="46"/>
      <c r="MQL72" s="46"/>
      <c r="MQM72" s="46"/>
      <c r="MQN72" s="113"/>
      <c r="MQO72" s="116"/>
      <c r="MQP72" s="49"/>
      <c r="MQQ72" s="46"/>
      <c r="MQR72" s="49"/>
      <c r="MQS72" s="50"/>
      <c r="MQU72" s="113"/>
      <c r="MQV72" s="113"/>
      <c r="MQW72" s="114"/>
      <c r="MQY72" s="115"/>
      <c r="MQZ72" s="115"/>
      <c r="MRA72" s="46"/>
      <c r="MRB72" s="46"/>
      <c r="MRC72" s="46"/>
      <c r="MRD72" s="113"/>
      <c r="MRE72" s="116"/>
      <c r="MRF72" s="49"/>
      <c r="MRG72" s="46"/>
      <c r="MRH72" s="49"/>
      <c r="MRI72" s="50"/>
      <c r="MRK72" s="113"/>
      <c r="MRL72" s="113"/>
      <c r="MRM72" s="114"/>
      <c r="MRO72" s="115"/>
      <c r="MRP72" s="115"/>
      <c r="MRQ72" s="46"/>
      <c r="MRR72" s="46"/>
      <c r="MRS72" s="46"/>
      <c r="MRT72" s="113"/>
      <c r="MRU72" s="116"/>
      <c r="MRV72" s="49"/>
      <c r="MRW72" s="46"/>
      <c r="MRX72" s="49"/>
      <c r="MRY72" s="50"/>
      <c r="MSA72" s="113"/>
      <c r="MSB72" s="113"/>
      <c r="MSC72" s="114"/>
      <c r="MSE72" s="115"/>
      <c r="MSF72" s="115"/>
      <c r="MSG72" s="46"/>
      <c r="MSH72" s="46"/>
      <c r="MSI72" s="46"/>
      <c r="MSJ72" s="113"/>
      <c r="MSK72" s="116"/>
      <c r="MSL72" s="49"/>
      <c r="MSM72" s="46"/>
      <c r="MSN72" s="49"/>
      <c r="MSO72" s="50"/>
      <c r="MSQ72" s="113"/>
      <c r="MSR72" s="113"/>
      <c r="MSS72" s="114"/>
      <c r="MSU72" s="115"/>
      <c r="MSV72" s="115"/>
      <c r="MSW72" s="46"/>
      <c r="MSX72" s="46"/>
      <c r="MSY72" s="46"/>
      <c r="MSZ72" s="113"/>
      <c r="MTA72" s="116"/>
      <c r="MTB72" s="49"/>
      <c r="MTC72" s="46"/>
      <c r="MTD72" s="49"/>
      <c r="MTE72" s="50"/>
      <c r="MTG72" s="113"/>
      <c r="MTH72" s="113"/>
      <c r="MTI72" s="114"/>
      <c r="MTK72" s="115"/>
      <c r="MTL72" s="115"/>
      <c r="MTM72" s="46"/>
      <c r="MTN72" s="46"/>
      <c r="MTO72" s="46"/>
      <c r="MTP72" s="113"/>
      <c r="MTQ72" s="116"/>
      <c r="MTR72" s="49"/>
      <c r="MTS72" s="46"/>
      <c r="MTT72" s="49"/>
      <c r="MTU72" s="50"/>
      <c r="MTW72" s="113"/>
      <c r="MTX72" s="113"/>
      <c r="MTY72" s="114"/>
      <c r="MUA72" s="115"/>
      <c r="MUB72" s="115"/>
      <c r="MUC72" s="46"/>
      <c r="MUD72" s="46"/>
      <c r="MUE72" s="46"/>
      <c r="MUF72" s="113"/>
      <c r="MUG72" s="116"/>
      <c r="MUH72" s="49"/>
      <c r="MUI72" s="46"/>
      <c r="MUJ72" s="49"/>
      <c r="MUK72" s="50"/>
      <c r="MUM72" s="113"/>
      <c r="MUN72" s="113"/>
      <c r="MUO72" s="114"/>
      <c r="MUQ72" s="115"/>
      <c r="MUR72" s="115"/>
      <c r="MUS72" s="46"/>
      <c r="MUT72" s="46"/>
      <c r="MUU72" s="46"/>
      <c r="MUV72" s="113"/>
      <c r="MUW72" s="116"/>
      <c r="MUX72" s="49"/>
      <c r="MUY72" s="46"/>
      <c r="MUZ72" s="49"/>
      <c r="MVA72" s="50"/>
      <c r="MVC72" s="113"/>
      <c r="MVD72" s="113"/>
      <c r="MVE72" s="114"/>
      <c r="MVG72" s="115"/>
      <c r="MVH72" s="115"/>
      <c r="MVI72" s="46"/>
      <c r="MVJ72" s="46"/>
      <c r="MVK72" s="46"/>
      <c r="MVL72" s="113"/>
      <c r="MVM72" s="116"/>
      <c r="MVN72" s="49"/>
      <c r="MVO72" s="46"/>
      <c r="MVP72" s="49"/>
      <c r="MVQ72" s="50"/>
      <c r="MVS72" s="113"/>
      <c r="MVT72" s="113"/>
      <c r="MVU72" s="114"/>
      <c r="MVW72" s="115"/>
      <c r="MVX72" s="115"/>
      <c r="MVY72" s="46"/>
      <c r="MVZ72" s="46"/>
      <c r="MWA72" s="46"/>
      <c r="MWB72" s="113"/>
      <c r="MWC72" s="116"/>
      <c r="MWD72" s="49"/>
      <c r="MWE72" s="46"/>
      <c r="MWF72" s="49"/>
      <c r="MWG72" s="50"/>
      <c r="MWI72" s="113"/>
      <c r="MWJ72" s="113"/>
      <c r="MWK72" s="114"/>
      <c r="MWM72" s="115"/>
      <c r="MWN72" s="115"/>
      <c r="MWO72" s="46"/>
      <c r="MWP72" s="46"/>
      <c r="MWQ72" s="46"/>
      <c r="MWR72" s="113"/>
      <c r="MWS72" s="116"/>
      <c r="MWT72" s="49"/>
      <c r="MWU72" s="46"/>
      <c r="MWV72" s="49"/>
      <c r="MWW72" s="50"/>
      <c r="MWY72" s="113"/>
      <c r="MWZ72" s="113"/>
      <c r="MXA72" s="114"/>
      <c r="MXC72" s="115"/>
      <c r="MXD72" s="115"/>
      <c r="MXE72" s="46"/>
      <c r="MXF72" s="46"/>
      <c r="MXG72" s="46"/>
      <c r="MXH72" s="113"/>
      <c r="MXI72" s="116"/>
      <c r="MXJ72" s="49"/>
      <c r="MXK72" s="46"/>
      <c r="MXL72" s="49"/>
      <c r="MXM72" s="50"/>
      <c r="MXO72" s="113"/>
      <c r="MXP72" s="113"/>
      <c r="MXQ72" s="114"/>
      <c r="MXS72" s="115"/>
      <c r="MXT72" s="115"/>
      <c r="MXU72" s="46"/>
      <c r="MXV72" s="46"/>
      <c r="MXW72" s="46"/>
      <c r="MXX72" s="113"/>
      <c r="MXY72" s="116"/>
      <c r="MXZ72" s="49"/>
      <c r="MYA72" s="46"/>
      <c r="MYB72" s="49"/>
      <c r="MYC72" s="50"/>
      <c r="MYE72" s="113"/>
      <c r="MYF72" s="113"/>
      <c r="MYG72" s="114"/>
      <c r="MYI72" s="115"/>
      <c r="MYJ72" s="115"/>
      <c r="MYK72" s="46"/>
      <c r="MYL72" s="46"/>
      <c r="MYM72" s="46"/>
      <c r="MYN72" s="113"/>
      <c r="MYO72" s="116"/>
      <c r="MYP72" s="49"/>
      <c r="MYQ72" s="46"/>
      <c r="MYR72" s="49"/>
      <c r="MYS72" s="50"/>
      <c r="MYU72" s="113"/>
      <c r="MYV72" s="113"/>
      <c r="MYW72" s="114"/>
      <c r="MYY72" s="115"/>
      <c r="MYZ72" s="115"/>
      <c r="MZA72" s="46"/>
      <c r="MZB72" s="46"/>
      <c r="MZC72" s="46"/>
      <c r="MZD72" s="113"/>
      <c r="MZE72" s="116"/>
      <c r="MZF72" s="49"/>
      <c r="MZG72" s="46"/>
      <c r="MZH72" s="49"/>
      <c r="MZI72" s="50"/>
      <c r="MZK72" s="113"/>
      <c r="MZL72" s="113"/>
      <c r="MZM72" s="114"/>
      <c r="MZO72" s="115"/>
      <c r="MZP72" s="115"/>
      <c r="MZQ72" s="46"/>
      <c r="MZR72" s="46"/>
      <c r="MZS72" s="46"/>
      <c r="MZT72" s="113"/>
      <c r="MZU72" s="116"/>
      <c r="MZV72" s="49"/>
      <c r="MZW72" s="46"/>
      <c r="MZX72" s="49"/>
      <c r="MZY72" s="50"/>
      <c r="NAA72" s="113"/>
      <c r="NAB72" s="113"/>
      <c r="NAC72" s="114"/>
      <c r="NAE72" s="115"/>
      <c r="NAF72" s="115"/>
      <c r="NAG72" s="46"/>
      <c r="NAH72" s="46"/>
      <c r="NAI72" s="46"/>
      <c r="NAJ72" s="113"/>
      <c r="NAK72" s="116"/>
      <c r="NAL72" s="49"/>
      <c r="NAM72" s="46"/>
      <c r="NAN72" s="49"/>
      <c r="NAO72" s="50"/>
      <c r="NAQ72" s="113"/>
      <c r="NAR72" s="113"/>
      <c r="NAS72" s="114"/>
      <c r="NAU72" s="115"/>
      <c r="NAV72" s="115"/>
      <c r="NAW72" s="46"/>
      <c r="NAX72" s="46"/>
      <c r="NAY72" s="46"/>
      <c r="NAZ72" s="113"/>
      <c r="NBA72" s="116"/>
      <c r="NBB72" s="49"/>
      <c r="NBC72" s="46"/>
      <c r="NBD72" s="49"/>
      <c r="NBE72" s="50"/>
      <c r="NBG72" s="113"/>
      <c r="NBH72" s="113"/>
      <c r="NBI72" s="114"/>
      <c r="NBK72" s="115"/>
      <c r="NBL72" s="115"/>
      <c r="NBM72" s="46"/>
      <c r="NBN72" s="46"/>
      <c r="NBO72" s="46"/>
      <c r="NBP72" s="113"/>
      <c r="NBQ72" s="116"/>
      <c r="NBR72" s="49"/>
      <c r="NBS72" s="46"/>
      <c r="NBT72" s="49"/>
      <c r="NBU72" s="50"/>
      <c r="NBW72" s="113"/>
      <c r="NBX72" s="113"/>
      <c r="NBY72" s="114"/>
      <c r="NCA72" s="115"/>
      <c r="NCB72" s="115"/>
      <c r="NCC72" s="46"/>
      <c r="NCD72" s="46"/>
      <c r="NCE72" s="46"/>
      <c r="NCF72" s="113"/>
      <c r="NCG72" s="116"/>
      <c r="NCH72" s="49"/>
      <c r="NCI72" s="46"/>
      <c r="NCJ72" s="49"/>
      <c r="NCK72" s="50"/>
      <c r="NCM72" s="113"/>
      <c r="NCN72" s="113"/>
      <c r="NCO72" s="114"/>
      <c r="NCQ72" s="115"/>
      <c r="NCR72" s="115"/>
      <c r="NCS72" s="46"/>
      <c r="NCT72" s="46"/>
      <c r="NCU72" s="46"/>
      <c r="NCV72" s="113"/>
      <c r="NCW72" s="116"/>
      <c r="NCX72" s="49"/>
      <c r="NCY72" s="46"/>
      <c r="NCZ72" s="49"/>
      <c r="NDA72" s="50"/>
      <c r="NDC72" s="113"/>
      <c r="NDD72" s="113"/>
      <c r="NDE72" s="114"/>
      <c r="NDG72" s="115"/>
      <c r="NDH72" s="115"/>
      <c r="NDI72" s="46"/>
      <c r="NDJ72" s="46"/>
      <c r="NDK72" s="46"/>
      <c r="NDL72" s="113"/>
      <c r="NDM72" s="116"/>
      <c r="NDN72" s="49"/>
      <c r="NDO72" s="46"/>
      <c r="NDP72" s="49"/>
      <c r="NDQ72" s="50"/>
      <c r="NDS72" s="113"/>
      <c r="NDT72" s="113"/>
      <c r="NDU72" s="114"/>
      <c r="NDW72" s="115"/>
      <c r="NDX72" s="115"/>
      <c r="NDY72" s="46"/>
      <c r="NDZ72" s="46"/>
      <c r="NEA72" s="46"/>
      <c r="NEB72" s="113"/>
      <c r="NEC72" s="116"/>
      <c r="NED72" s="49"/>
      <c r="NEE72" s="46"/>
      <c r="NEF72" s="49"/>
      <c r="NEG72" s="50"/>
      <c r="NEI72" s="113"/>
      <c r="NEJ72" s="113"/>
      <c r="NEK72" s="114"/>
      <c r="NEM72" s="115"/>
      <c r="NEN72" s="115"/>
      <c r="NEO72" s="46"/>
      <c r="NEP72" s="46"/>
      <c r="NEQ72" s="46"/>
      <c r="NER72" s="113"/>
      <c r="NES72" s="116"/>
      <c r="NET72" s="49"/>
      <c r="NEU72" s="46"/>
      <c r="NEV72" s="49"/>
      <c r="NEW72" s="50"/>
      <c r="NEY72" s="113"/>
      <c r="NEZ72" s="113"/>
      <c r="NFA72" s="114"/>
      <c r="NFC72" s="115"/>
      <c r="NFD72" s="115"/>
      <c r="NFE72" s="46"/>
      <c r="NFF72" s="46"/>
      <c r="NFG72" s="46"/>
      <c r="NFH72" s="113"/>
      <c r="NFI72" s="116"/>
      <c r="NFJ72" s="49"/>
      <c r="NFK72" s="46"/>
      <c r="NFL72" s="49"/>
      <c r="NFM72" s="50"/>
      <c r="NFO72" s="113"/>
      <c r="NFP72" s="113"/>
      <c r="NFQ72" s="114"/>
      <c r="NFS72" s="115"/>
      <c r="NFT72" s="115"/>
      <c r="NFU72" s="46"/>
      <c r="NFV72" s="46"/>
      <c r="NFW72" s="46"/>
      <c r="NFX72" s="113"/>
      <c r="NFY72" s="116"/>
      <c r="NFZ72" s="49"/>
      <c r="NGA72" s="46"/>
      <c r="NGB72" s="49"/>
      <c r="NGC72" s="50"/>
      <c r="NGE72" s="113"/>
      <c r="NGF72" s="113"/>
      <c r="NGG72" s="114"/>
      <c r="NGI72" s="115"/>
      <c r="NGJ72" s="115"/>
      <c r="NGK72" s="46"/>
      <c r="NGL72" s="46"/>
      <c r="NGM72" s="46"/>
      <c r="NGN72" s="113"/>
      <c r="NGO72" s="116"/>
      <c r="NGP72" s="49"/>
      <c r="NGQ72" s="46"/>
      <c r="NGR72" s="49"/>
      <c r="NGS72" s="50"/>
      <c r="NGU72" s="113"/>
      <c r="NGV72" s="113"/>
      <c r="NGW72" s="114"/>
      <c r="NGY72" s="115"/>
      <c r="NGZ72" s="115"/>
      <c r="NHA72" s="46"/>
      <c r="NHB72" s="46"/>
      <c r="NHC72" s="46"/>
      <c r="NHD72" s="113"/>
      <c r="NHE72" s="116"/>
      <c r="NHF72" s="49"/>
      <c r="NHG72" s="46"/>
      <c r="NHH72" s="49"/>
      <c r="NHI72" s="50"/>
      <c r="NHK72" s="113"/>
      <c r="NHL72" s="113"/>
      <c r="NHM72" s="114"/>
      <c r="NHO72" s="115"/>
      <c r="NHP72" s="115"/>
      <c r="NHQ72" s="46"/>
      <c r="NHR72" s="46"/>
      <c r="NHS72" s="46"/>
      <c r="NHT72" s="113"/>
      <c r="NHU72" s="116"/>
      <c r="NHV72" s="49"/>
      <c r="NHW72" s="46"/>
      <c r="NHX72" s="49"/>
      <c r="NHY72" s="50"/>
      <c r="NIA72" s="113"/>
      <c r="NIB72" s="113"/>
      <c r="NIC72" s="114"/>
      <c r="NIE72" s="115"/>
      <c r="NIF72" s="115"/>
      <c r="NIG72" s="46"/>
      <c r="NIH72" s="46"/>
      <c r="NII72" s="46"/>
      <c r="NIJ72" s="113"/>
      <c r="NIK72" s="116"/>
      <c r="NIL72" s="49"/>
      <c r="NIM72" s="46"/>
      <c r="NIN72" s="49"/>
      <c r="NIO72" s="50"/>
      <c r="NIQ72" s="113"/>
      <c r="NIR72" s="113"/>
      <c r="NIS72" s="114"/>
      <c r="NIU72" s="115"/>
      <c r="NIV72" s="115"/>
      <c r="NIW72" s="46"/>
      <c r="NIX72" s="46"/>
      <c r="NIY72" s="46"/>
      <c r="NIZ72" s="113"/>
      <c r="NJA72" s="116"/>
      <c r="NJB72" s="49"/>
      <c r="NJC72" s="46"/>
      <c r="NJD72" s="49"/>
      <c r="NJE72" s="50"/>
      <c r="NJG72" s="113"/>
      <c r="NJH72" s="113"/>
      <c r="NJI72" s="114"/>
      <c r="NJK72" s="115"/>
      <c r="NJL72" s="115"/>
      <c r="NJM72" s="46"/>
      <c r="NJN72" s="46"/>
      <c r="NJO72" s="46"/>
      <c r="NJP72" s="113"/>
      <c r="NJQ72" s="116"/>
      <c r="NJR72" s="49"/>
      <c r="NJS72" s="46"/>
      <c r="NJT72" s="49"/>
      <c r="NJU72" s="50"/>
      <c r="NJW72" s="113"/>
      <c r="NJX72" s="113"/>
      <c r="NJY72" s="114"/>
      <c r="NKA72" s="115"/>
      <c r="NKB72" s="115"/>
      <c r="NKC72" s="46"/>
      <c r="NKD72" s="46"/>
      <c r="NKE72" s="46"/>
      <c r="NKF72" s="113"/>
      <c r="NKG72" s="116"/>
      <c r="NKH72" s="49"/>
      <c r="NKI72" s="46"/>
      <c r="NKJ72" s="49"/>
      <c r="NKK72" s="50"/>
      <c r="NKM72" s="113"/>
      <c r="NKN72" s="113"/>
      <c r="NKO72" s="114"/>
      <c r="NKQ72" s="115"/>
      <c r="NKR72" s="115"/>
      <c r="NKS72" s="46"/>
      <c r="NKT72" s="46"/>
      <c r="NKU72" s="46"/>
      <c r="NKV72" s="113"/>
      <c r="NKW72" s="116"/>
      <c r="NKX72" s="49"/>
      <c r="NKY72" s="46"/>
      <c r="NKZ72" s="49"/>
      <c r="NLA72" s="50"/>
      <c r="NLC72" s="113"/>
      <c r="NLD72" s="113"/>
      <c r="NLE72" s="114"/>
      <c r="NLG72" s="115"/>
      <c r="NLH72" s="115"/>
      <c r="NLI72" s="46"/>
      <c r="NLJ72" s="46"/>
      <c r="NLK72" s="46"/>
      <c r="NLL72" s="113"/>
      <c r="NLM72" s="116"/>
      <c r="NLN72" s="49"/>
      <c r="NLO72" s="46"/>
      <c r="NLP72" s="49"/>
      <c r="NLQ72" s="50"/>
      <c r="NLS72" s="113"/>
      <c r="NLT72" s="113"/>
      <c r="NLU72" s="114"/>
      <c r="NLW72" s="115"/>
      <c r="NLX72" s="115"/>
      <c r="NLY72" s="46"/>
      <c r="NLZ72" s="46"/>
      <c r="NMA72" s="46"/>
      <c r="NMB72" s="113"/>
      <c r="NMC72" s="116"/>
      <c r="NMD72" s="49"/>
      <c r="NME72" s="46"/>
      <c r="NMF72" s="49"/>
      <c r="NMG72" s="50"/>
      <c r="NMI72" s="113"/>
      <c r="NMJ72" s="113"/>
      <c r="NMK72" s="114"/>
      <c r="NMM72" s="115"/>
      <c r="NMN72" s="115"/>
      <c r="NMO72" s="46"/>
      <c r="NMP72" s="46"/>
      <c r="NMQ72" s="46"/>
      <c r="NMR72" s="113"/>
      <c r="NMS72" s="116"/>
      <c r="NMT72" s="49"/>
      <c r="NMU72" s="46"/>
      <c r="NMV72" s="49"/>
      <c r="NMW72" s="50"/>
      <c r="NMY72" s="113"/>
      <c r="NMZ72" s="113"/>
      <c r="NNA72" s="114"/>
      <c r="NNC72" s="115"/>
      <c r="NND72" s="115"/>
      <c r="NNE72" s="46"/>
      <c r="NNF72" s="46"/>
      <c r="NNG72" s="46"/>
      <c r="NNH72" s="113"/>
      <c r="NNI72" s="116"/>
      <c r="NNJ72" s="49"/>
      <c r="NNK72" s="46"/>
      <c r="NNL72" s="49"/>
      <c r="NNM72" s="50"/>
      <c r="NNO72" s="113"/>
      <c r="NNP72" s="113"/>
      <c r="NNQ72" s="114"/>
      <c r="NNS72" s="115"/>
      <c r="NNT72" s="115"/>
      <c r="NNU72" s="46"/>
      <c r="NNV72" s="46"/>
      <c r="NNW72" s="46"/>
      <c r="NNX72" s="113"/>
      <c r="NNY72" s="116"/>
      <c r="NNZ72" s="49"/>
      <c r="NOA72" s="46"/>
      <c r="NOB72" s="49"/>
      <c r="NOC72" s="50"/>
      <c r="NOE72" s="113"/>
      <c r="NOF72" s="113"/>
      <c r="NOG72" s="114"/>
      <c r="NOI72" s="115"/>
      <c r="NOJ72" s="115"/>
      <c r="NOK72" s="46"/>
      <c r="NOL72" s="46"/>
      <c r="NOM72" s="46"/>
      <c r="NON72" s="113"/>
      <c r="NOO72" s="116"/>
      <c r="NOP72" s="49"/>
      <c r="NOQ72" s="46"/>
      <c r="NOR72" s="49"/>
      <c r="NOS72" s="50"/>
      <c r="NOU72" s="113"/>
      <c r="NOV72" s="113"/>
      <c r="NOW72" s="114"/>
      <c r="NOY72" s="115"/>
      <c r="NOZ72" s="115"/>
      <c r="NPA72" s="46"/>
      <c r="NPB72" s="46"/>
      <c r="NPC72" s="46"/>
      <c r="NPD72" s="113"/>
      <c r="NPE72" s="116"/>
      <c r="NPF72" s="49"/>
      <c r="NPG72" s="46"/>
      <c r="NPH72" s="49"/>
      <c r="NPI72" s="50"/>
      <c r="NPK72" s="113"/>
      <c r="NPL72" s="113"/>
      <c r="NPM72" s="114"/>
      <c r="NPO72" s="115"/>
      <c r="NPP72" s="115"/>
      <c r="NPQ72" s="46"/>
      <c r="NPR72" s="46"/>
      <c r="NPS72" s="46"/>
      <c r="NPT72" s="113"/>
      <c r="NPU72" s="116"/>
      <c r="NPV72" s="49"/>
      <c r="NPW72" s="46"/>
      <c r="NPX72" s="49"/>
      <c r="NPY72" s="50"/>
      <c r="NQA72" s="113"/>
      <c r="NQB72" s="113"/>
      <c r="NQC72" s="114"/>
      <c r="NQE72" s="115"/>
      <c r="NQF72" s="115"/>
      <c r="NQG72" s="46"/>
      <c r="NQH72" s="46"/>
      <c r="NQI72" s="46"/>
      <c r="NQJ72" s="113"/>
      <c r="NQK72" s="116"/>
      <c r="NQL72" s="49"/>
      <c r="NQM72" s="46"/>
      <c r="NQN72" s="49"/>
      <c r="NQO72" s="50"/>
      <c r="NQQ72" s="113"/>
      <c r="NQR72" s="113"/>
      <c r="NQS72" s="114"/>
      <c r="NQU72" s="115"/>
      <c r="NQV72" s="115"/>
      <c r="NQW72" s="46"/>
      <c r="NQX72" s="46"/>
      <c r="NQY72" s="46"/>
      <c r="NQZ72" s="113"/>
      <c r="NRA72" s="116"/>
      <c r="NRB72" s="49"/>
      <c r="NRC72" s="46"/>
      <c r="NRD72" s="49"/>
      <c r="NRE72" s="50"/>
      <c r="NRG72" s="113"/>
      <c r="NRH72" s="113"/>
      <c r="NRI72" s="114"/>
      <c r="NRK72" s="115"/>
      <c r="NRL72" s="115"/>
      <c r="NRM72" s="46"/>
      <c r="NRN72" s="46"/>
      <c r="NRO72" s="46"/>
      <c r="NRP72" s="113"/>
      <c r="NRQ72" s="116"/>
      <c r="NRR72" s="49"/>
      <c r="NRS72" s="46"/>
      <c r="NRT72" s="49"/>
      <c r="NRU72" s="50"/>
      <c r="NRW72" s="113"/>
      <c r="NRX72" s="113"/>
      <c r="NRY72" s="114"/>
      <c r="NSA72" s="115"/>
      <c r="NSB72" s="115"/>
      <c r="NSC72" s="46"/>
      <c r="NSD72" s="46"/>
      <c r="NSE72" s="46"/>
      <c r="NSF72" s="113"/>
      <c r="NSG72" s="116"/>
      <c r="NSH72" s="49"/>
      <c r="NSI72" s="46"/>
      <c r="NSJ72" s="49"/>
      <c r="NSK72" s="50"/>
      <c r="NSM72" s="113"/>
      <c r="NSN72" s="113"/>
      <c r="NSO72" s="114"/>
      <c r="NSQ72" s="115"/>
      <c r="NSR72" s="115"/>
      <c r="NSS72" s="46"/>
      <c r="NST72" s="46"/>
      <c r="NSU72" s="46"/>
      <c r="NSV72" s="113"/>
      <c r="NSW72" s="116"/>
      <c r="NSX72" s="49"/>
      <c r="NSY72" s="46"/>
      <c r="NSZ72" s="49"/>
      <c r="NTA72" s="50"/>
      <c r="NTC72" s="113"/>
      <c r="NTD72" s="113"/>
      <c r="NTE72" s="114"/>
      <c r="NTG72" s="115"/>
      <c r="NTH72" s="115"/>
      <c r="NTI72" s="46"/>
      <c r="NTJ72" s="46"/>
      <c r="NTK72" s="46"/>
      <c r="NTL72" s="113"/>
      <c r="NTM72" s="116"/>
      <c r="NTN72" s="49"/>
      <c r="NTO72" s="46"/>
      <c r="NTP72" s="49"/>
      <c r="NTQ72" s="50"/>
      <c r="NTS72" s="113"/>
      <c r="NTT72" s="113"/>
      <c r="NTU72" s="114"/>
      <c r="NTW72" s="115"/>
      <c r="NTX72" s="115"/>
      <c r="NTY72" s="46"/>
      <c r="NTZ72" s="46"/>
      <c r="NUA72" s="46"/>
      <c r="NUB72" s="113"/>
      <c r="NUC72" s="116"/>
      <c r="NUD72" s="49"/>
      <c r="NUE72" s="46"/>
      <c r="NUF72" s="49"/>
      <c r="NUG72" s="50"/>
      <c r="NUI72" s="113"/>
      <c r="NUJ72" s="113"/>
      <c r="NUK72" s="114"/>
      <c r="NUM72" s="115"/>
      <c r="NUN72" s="115"/>
      <c r="NUO72" s="46"/>
      <c r="NUP72" s="46"/>
      <c r="NUQ72" s="46"/>
      <c r="NUR72" s="113"/>
      <c r="NUS72" s="116"/>
      <c r="NUT72" s="49"/>
      <c r="NUU72" s="46"/>
      <c r="NUV72" s="49"/>
      <c r="NUW72" s="50"/>
      <c r="NUY72" s="113"/>
      <c r="NUZ72" s="113"/>
      <c r="NVA72" s="114"/>
      <c r="NVC72" s="115"/>
      <c r="NVD72" s="115"/>
      <c r="NVE72" s="46"/>
      <c r="NVF72" s="46"/>
      <c r="NVG72" s="46"/>
      <c r="NVH72" s="113"/>
      <c r="NVI72" s="116"/>
      <c r="NVJ72" s="49"/>
      <c r="NVK72" s="46"/>
      <c r="NVL72" s="49"/>
      <c r="NVM72" s="50"/>
      <c r="NVO72" s="113"/>
      <c r="NVP72" s="113"/>
      <c r="NVQ72" s="114"/>
      <c r="NVS72" s="115"/>
      <c r="NVT72" s="115"/>
      <c r="NVU72" s="46"/>
      <c r="NVV72" s="46"/>
      <c r="NVW72" s="46"/>
      <c r="NVX72" s="113"/>
      <c r="NVY72" s="116"/>
      <c r="NVZ72" s="49"/>
      <c r="NWA72" s="46"/>
      <c r="NWB72" s="49"/>
      <c r="NWC72" s="50"/>
      <c r="NWE72" s="113"/>
      <c r="NWF72" s="113"/>
      <c r="NWG72" s="114"/>
      <c r="NWI72" s="115"/>
      <c r="NWJ72" s="115"/>
      <c r="NWK72" s="46"/>
      <c r="NWL72" s="46"/>
      <c r="NWM72" s="46"/>
      <c r="NWN72" s="113"/>
      <c r="NWO72" s="116"/>
      <c r="NWP72" s="49"/>
      <c r="NWQ72" s="46"/>
      <c r="NWR72" s="49"/>
      <c r="NWS72" s="50"/>
      <c r="NWU72" s="113"/>
      <c r="NWV72" s="113"/>
      <c r="NWW72" s="114"/>
      <c r="NWY72" s="115"/>
      <c r="NWZ72" s="115"/>
      <c r="NXA72" s="46"/>
      <c r="NXB72" s="46"/>
      <c r="NXC72" s="46"/>
      <c r="NXD72" s="113"/>
      <c r="NXE72" s="116"/>
      <c r="NXF72" s="49"/>
      <c r="NXG72" s="46"/>
      <c r="NXH72" s="49"/>
      <c r="NXI72" s="50"/>
      <c r="NXK72" s="113"/>
      <c r="NXL72" s="113"/>
      <c r="NXM72" s="114"/>
      <c r="NXO72" s="115"/>
      <c r="NXP72" s="115"/>
      <c r="NXQ72" s="46"/>
      <c r="NXR72" s="46"/>
      <c r="NXS72" s="46"/>
      <c r="NXT72" s="113"/>
      <c r="NXU72" s="116"/>
      <c r="NXV72" s="49"/>
      <c r="NXW72" s="46"/>
      <c r="NXX72" s="49"/>
      <c r="NXY72" s="50"/>
      <c r="NYA72" s="113"/>
      <c r="NYB72" s="113"/>
      <c r="NYC72" s="114"/>
      <c r="NYE72" s="115"/>
      <c r="NYF72" s="115"/>
      <c r="NYG72" s="46"/>
      <c r="NYH72" s="46"/>
      <c r="NYI72" s="46"/>
      <c r="NYJ72" s="113"/>
      <c r="NYK72" s="116"/>
      <c r="NYL72" s="49"/>
      <c r="NYM72" s="46"/>
      <c r="NYN72" s="49"/>
      <c r="NYO72" s="50"/>
      <c r="NYQ72" s="113"/>
      <c r="NYR72" s="113"/>
      <c r="NYS72" s="114"/>
      <c r="NYU72" s="115"/>
      <c r="NYV72" s="115"/>
      <c r="NYW72" s="46"/>
      <c r="NYX72" s="46"/>
      <c r="NYY72" s="46"/>
      <c r="NYZ72" s="113"/>
      <c r="NZA72" s="116"/>
      <c r="NZB72" s="49"/>
      <c r="NZC72" s="46"/>
      <c r="NZD72" s="49"/>
      <c r="NZE72" s="50"/>
      <c r="NZG72" s="113"/>
      <c r="NZH72" s="113"/>
      <c r="NZI72" s="114"/>
      <c r="NZK72" s="115"/>
      <c r="NZL72" s="115"/>
      <c r="NZM72" s="46"/>
      <c r="NZN72" s="46"/>
      <c r="NZO72" s="46"/>
      <c r="NZP72" s="113"/>
      <c r="NZQ72" s="116"/>
      <c r="NZR72" s="49"/>
      <c r="NZS72" s="46"/>
      <c r="NZT72" s="49"/>
      <c r="NZU72" s="50"/>
      <c r="NZW72" s="113"/>
      <c r="NZX72" s="113"/>
      <c r="NZY72" s="114"/>
      <c r="OAA72" s="115"/>
      <c r="OAB72" s="115"/>
      <c r="OAC72" s="46"/>
      <c r="OAD72" s="46"/>
      <c r="OAE72" s="46"/>
      <c r="OAF72" s="113"/>
      <c r="OAG72" s="116"/>
      <c r="OAH72" s="49"/>
      <c r="OAI72" s="46"/>
      <c r="OAJ72" s="49"/>
      <c r="OAK72" s="50"/>
      <c r="OAM72" s="113"/>
      <c r="OAN72" s="113"/>
      <c r="OAO72" s="114"/>
      <c r="OAQ72" s="115"/>
      <c r="OAR72" s="115"/>
      <c r="OAS72" s="46"/>
      <c r="OAT72" s="46"/>
      <c r="OAU72" s="46"/>
      <c r="OAV72" s="113"/>
      <c r="OAW72" s="116"/>
      <c r="OAX72" s="49"/>
      <c r="OAY72" s="46"/>
      <c r="OAZ72" s="49"/>
      <c r="OBA72" s="50"/>
      <c r="OBC72" s="113"/>
      <c r="OBD72" s="113"/>
      <c r="OBE72" s="114"/>
      <c r="OBG72" s="115"/>
      <c r="OBH72" s="115"/>
      <c r="OBI72" s="46"/>
      <c r="OBJ72" s="46"/>
      <c r="OBK72" s="46"/>
      <c r="OBL72" s="113"/>
      <c r="OBM72" s="116"/>
      <c r="OBN72" s="49"/>
      <c r="OBO72" s="46"/>
      <c r="OBP72" s="49"/>
      <c r="OBQ72" s="50"/>
      <c r="OBS72" s="113"/>
      <c r="OBT72" s="113"/>
      <c r="OBU72" s="114"/>
      <c r="OBW72" s="115"/>
      <c r="OBX72" s="115"/>
      <c r="OBY72" s="46"/>
      <c r="OBZ72" s="46"/>
      <c r="OCA72" s="46"/>
      <c r="OCB72" s="113"/>
      <c r="OCC72" s="116"/>
      <c r="OCD72" s="49"/>
      <c r="OCE72" s="46"/>
      <c r="OCF72" s="49"/>
      <c r="OCG72" s="50"/>
      <c r="OCI72" s="113"/>
      <c r="OCJ72" s="113"/>
      <c r="OCK72" s="114"/>
      <c r="OCM72" s="115"/>
      <c r="OCN72" s="115"/>
      <c r="OCO72" s="46"/>
      <c r="OCP72" s="46"/>
      <c r="OCQ72" s="46"/>
      <c r="OCR72" s="113"/>
      <c r="OCS72" s="116"/>
      <c r="OCT72" s="49"/>
      <c r="OCU72" s="46"/>
      <c r="OCV72" s="49"/>
      <c r="OCW72" s="50"/>
      <c r="OCY72" s="113"/>
      <c r="OCZ72" s="113"/>
      <c r="ODA72" s="114"/>
      <c r="ODC72" s="115"/>
      <c r="ODD72" s="115"/>
      <c r="ODE72" s="46"/>
      <c r="ODF72" s="46"/>
      <c r="ODG72" s="46"/>
      <c r="ODH72" s="113"/>
      <c r="ODI72" s="116"/>
      <c r="ODJ72" s="49"/>
      <c r="ODK72" s="46"/>
      <c r="ODL72" s="49"/>
      <c r="ODM72" s="50"/>
      <c r="ODO72" s="113"/>
      <c r="ODP72" s="113"/>
      <c r="ODQ72" s="114"/>
      <c r="ODS72" s="115"/>
      <c r="ODT72" s="115"/>
      <c r="ODU72" s="46"/>
      <c r="ODV72" s="46"/>
      <c r="ODW72" s="46"/>
      <c r="ODX72" s="113"/>
      <c r="ODY72" s="116"/>
      <c r="ODZ72" s="49"/>
      <c r="OEA72" s="46"/>
      <c r="OEB72" s="49"/>
      <c r="OEC72" s="50"/>
      <c r="OEE72" s="113"/>
      <c r="OEF72" s="113"/>
      <c r="OEG72" s="114"/>
      <c r="OEI72" s="115"/>
      <c r="OEJ72" s="115"/>
      <c r="OEK72" s="46"/>
      <c r="OEL72" s="46"/>
      <c r="OEM72" s="46"/>
      <c r="OEN72" s="113"/>
      <c r="OEO72" s="116"/>
      <c r="OEP72" s="49"/>
      <c r="OEQ72" s="46"/>
      <c r="OER72" s="49"/>
      <c r="OES72" s="50"/>
      <c r="OEU72" s="113"/>
      <c r="OEV72" s="113"/>
      <c r="OEW72" s="114"/>
      <c r="OEY72" s="115"/>
      <c r="OEZ72" s="115"/>
      <c r="OFA72" s="46"/>
      <c r="OFB72" s="46"/>
      <c r="OFC72" s="46"/>
      <c r="OFD72" s="113"/>
      <c r="OFE72" s="116"/>
      <c r="OFF72" s="49"/>
      <c r="OFG72" s="46"/>
      <c r="OFH72" s="49"/>
      <c r="OFI72" s="50"/>
      <c r="OFK72" s="113"/>
      <c r="OFL72" s="113"/>
      <c r="OFM72" s="114"/>
      <c r="OFO72" s="115"/>
      <c r="OFP72" s="115"/>
      <c r="OFQ72" s="46"/>
      <c r="OFR72" s="46"/>
      <c r="OFS72" s="46"/>
      <c r="OFT72" s="113"/>
      <c r="OFU72" s="116"/>
      <c r="OFV72" s="49"/>
      <c r="OFW72" s="46"/>
      <c r="OFX72" s="49"/>
      <c r="OFY72" s="50"/>
      <c r="OGA72" s="113"/>
      <c r="OGB72" s="113"/>
      <c r="OGC72" s="114"/>
      <c r="OGE72" s="115"/>
      <c r="OGF72" s="115"/>
      <c r="OGG72" s="46"/>
      <c r="OGH72" s="46"/>
      <c r="OGI72" s="46"/>
      <c r="OGJ72" s="113"/>
      <c r="OGK72" s="116"/>
      <c r="OGL72" s="49"/>
      <c r="OGM72" s="46"/>
      <c r="OGN72" s="49"/>
      <c r="OGO72" s="50"/>
      <c r="OGQ72" s="113"/>
      <c r="OGR72" s="113"/>
      <c r="OGS72" s="114"/>
      <c r="OGU72" s="115"/>
      <c r="OGV72" s="115"/>
      <c r="OGW72" s="46"/>
      <c r="OGX72" s="46"/>
      <c r="OGY72" s="46"/>
      <c r="OGZ72" s="113"/>
      <c r="OHA72" s="116"/>
      <c r="OHB72" s="49"/>
      <c r="OHC72" s="46"/>
      <c r="OHD72" s="49"/>
      <c r="OHE72" s="50"/>
      <c r="OHG72" s="113"/>
      <c r="OHH72" s="113"/>
      <c r="OHI72" s="114"/>
      <c r="OHK72" s="115"/>
      <c r="OHL72" s="115"/>
      <c r="OHM72" s="46"/>
      <c r="OHN72" s="46"/>
      <c r="OHO72" s="46"/>
      <c r="OHP72" s="113"/>
      <c r="OHQ72" s="116"/>
      <c r="OHR72" s="49"/>
      <c r="OHS72" s="46"/>
      <c r="OHT72" s="49"/>
      <c r="OHU72" s="50"/>
      <c r="OHW72" s="113"/>
      <c r="OHX72" s="113"/>
      <c r="OHY72" s="114"/>
      <c r="OIA72" s="115"/>
      <c r="OIB72" s="115"/>
      <c r="OIC72" s="46"/>
      <c r="OID72" s="46"/>
      <c r="OIE72" s="46"/>
      <c r="OIF72" s="113"/>
      <c r="OIG72" s="116"/>
      <c r="OIH72" s="49"/>
      <c r="OII72" s="46"/>
      <c r="OIJ72" s="49"/>
      <c r="OIK72" s="50"/>
      <c r="OIM72" s="113"/>
      <c r="OIN72" s="113"/>
      <c r="OIO72" s="114"/>
      <c r="OIQ72" s="115"/>
      <c r="OIR72" s="115"/>
      <c r="OIS72" s="46"/>
      <c r="OIT72" s="46"/>
      <c r="OIU72" s="46"/>
      <c r="OIV72" s="113"/>
      <c r="OIW72" s="116"/>
      <c r="OIX72" s="49"/>
      <c r="OIY72" s="46"/>
      <c r="OIZ72" s="49"/>
      <c r="OJA72" s="50"/>
      <c r="OJC72" s="113"/>
      <c r="OJD72" s="113"/>
      <c r="OJE72" s="114"/>
      <c r="OJG72" s="115"/>
      <c r="OJH72" s="115"/>
      <c r="OJI72" s="46"/>
      <c r="OJJ72" s="46"/>
      <c r="OJK72" s="46"/>
      <c r="OJL72" s="113"/>
      <c r="OJM72" s="116"/>
      <c r="OJN72" s="49"/>
      <c r="OJO72" s="46"/>
      <c r="OJP72" s="49"/>
      <c r="OJQ72" s="50"/>
      <c r="OJS72" s="113"/>
      <c r="OJT72" s="113"/>
      <c r="OJU72" s="114"/>
      <c r="OJW72" s="115"/>
      <c r="OJX72" s="115"/>
      <c r="OJY72" s="46"/>
      <c r="OJZ72" s="46"/>
      <c r="OKA72" s="46"/>
      <c r="OKB72" s="113"/>
      <c r="OKC72" s="116"/>
      <c r="OKD72" s="49"/>
      <c r="OKE72" s="46"/>
      <c r="OKF72" s="49"/>
      <c r="OKG72" s="50"/>
      <c r="OKI72" s="113"/>
      <c r="OKJ72" s="113"/>
      <c r="OKK72" s="114"/>
      <c r="OKM72" s="115"/>
      <c r="OKN72" s="115"/>
      <c r="OKO72" s="46"/>
      <c r="OKP72" s="46"/>
      <c r="OKQ72" s="46"/>
      <c r="OKR72" s="113"/>
      <c r="OKS72" s="116"/>
      <c r="OKT72" s="49"/>
      <c r="OKU72" s="46"/>
      <c r="OKV72" s="49"/>
      <c r="OKW72" s="50"/>
      <c r="OKY72" s="113"/>
      <c r="OKZ72" s="113"/>
      <c r="OLA72" s="114"/>
      <c r="OLC72" s="115"/>
      <c r="OLD72" s="115"/>
      <c r="OLE72" s="46"/>
      <c r="OLF72" s="46"/>
      <c r="OLG72" s="46"/>
      <c r="OLH72" s="113"/>
      <c r="OLI72" s="116"/>
      <c r="OLJ72" s="49"/>
      <c r="OLK72" s="46"/>
      <c r="OLL72" s="49"/>
      <c r="OLM72" s="50"/>
      <c r="OLO72" s="113"/>
      <c r="OLP72" s="113"/>
      <c r="OLQ72" s="114"/>
      <c r="OLS72" s="115"/>
      <c r="OLT72" s="115"/>
      <c r="OLU72" s="46"/>
      <c r="OLV72" s="46"/>
      <c r="OLW72" s="46"/>
      <c r="OLX72" s="113"/>
      <c r="OLY72" s="116"/>
      <c r="OLZ72" s="49"/>
      <c r="OMA72" s="46"/>
      <c r="OMB72" s="49"/>
      <c r="OMC72" s="50"/>
      <c r="OME72" s="113"/>
      <c r="OMF72" s="113"/>
      <c r="OMG72" s="114"/>
      <c r="OMI72" s="115"/>
      <c r="OMJ72" s="115"/>
      <c r="OMK72" s="46"/>
      <c r="OML72" s="46"/>
      <c r="OMM72" s="46"/>
      <c r="OMN72" s="113"/>
      <c r="OMO72" s="116"/>
      <c r="OMP72" s="49"/>
      <c r="OMQ72" s="46"/>
      <c r="OMR72" s="49"/>
      <c r="OMS72" s="50"/>
      <c r="OMU72" s="113"/>
      <c r="OMV72" s="113"/>
      <c r="OMW72" s="114"/>
      <c r="OMY72" s="115"/>
      <c r="OMZ72" s="115"/>
      <c r="ONA72" s="46"/>
      <c r="ONB72" s="46"/>
      <c r="ONC72" s="46"/>
      <c r="OND72" s="113"/>
      <c r="ONE72" s="116"/>
      <c r="ONF72" s="49"/>
      <c r="ONG72" s="46"/>
      <c r="ONH72" s="49"/>
      <c r="ONI72" s="50"/>
      <c r="ONK72" s="113"/>
      <c r="ONL72" s="113"/>
      <c r="ONM72" s="114"/>
      <c r="ONO72" s="115"/>
      <c r="ONP72" s="115"/>
      <c r="ONQ72" s="46"/>
      <c r="ONR72" s="46"/>
      <c r="ONS72" s="46"/>
      <c r="ONT72" s="113"/>
      <c r="ONU72" s="116"/>
      <c r="ONV72" s="49"/>
      <c r="ONW72" s="46"/>
      <c r="ONX72" s="49"/>
      <c r="ONY72" s="50"/>
      <c r="OOA72" s="113"/>
      <c r="OOB72" s="113"/>
      <c r="OOC72" s="114"/>
      <c r="OOE72" s="115"/>
      <c r="OOF72" s="115"/>
      <c r="OOG72" s="46"/>
      <c r="OOH72" s="46"/>
      <c r="OOI72" s="46"/>
      <c r="OOJ72" s="113"/>
      <c r="OOK72" s="116"/>
      <c r="OOL72" s="49"/>
      <c r="OOM72" s="46"/>
      <c r="OON72" s="49"/>
      <c r="OOO72" s="50"/>
      <c r="OOQ72" s="113"/>
      <c r="OOR72" s="113"/>
      <c r="OOS72" s="114"/>
      <c r="OOU72" s="115"/>
      <c r="OOV72" s="115"/>
      <c r="OOW72" s="46"/>
      <c r="OOX72" s="46"/>
      <c r="OOY72" s="46"/>
      <c r="OOZ72" s="113"/>
      <c r="OPA72" s="116"/>
      <c r="OPB72" s="49"/>
      <c r="OPC72" s="46"/>
      <c r="OPD72" s="49"/>
      <c r="OPE72" s="50"/>
      <c r="OPG72" s="113"/>
      <c r="OPH72" s="113"/>
      <c r="OPI72" s="114"/>
      <c r="OPK72" s="115"/>
      <c r="OPL72" s="115"/>
      <c r="OPM72" s="46"/>
      <c r="OPN72" s="46"/>
      <c r="OPO72" s="46"/>
      <c r="OPP72" s="113"/>
      <c r="OPQ72" s="116"/>
      <c r="OPR72" s="49"/>
      <c r="OPS72" s="46"/>
      <c r="OPT72" s="49"/>
      <c r="OPU72" s="50"/>
      <c r="OPW72" s="113"/>
      <c r="OPX72" s="113"/>
      <c r="OPY72" s="114"/>
      <c r="OQA72" s="115"/>
      <c r="OQB72" s="115"/>
      <c r="OQC72" s="46"/>
      <c r="OQD72" s="46"/>
      <c r="OQE72" s="46"/>
      <c r="OQF72" s="113"/>
      <c r="OQG72" s="116"/>
      <c r="OQH72" s="49"/>
      <c r="OQI72" s="46"/>
      <c r="OQJ72" s="49"/>
      <c r="OQK72" s="50"/>
      <c r="OQM72" s="113"/>
      <c r="OQN72" s="113"/>
      <c r="OQO72" s="114"/>
      <c r="OQQ72" s="115"/>
      <c r="OQR72" s="115"/>
      <c r="OQS72" s="46"/>
      <c r="OQT72" s="46"/>
      <c r="OQU72" s="46"/>
      <c r="OQV72" s="113"/>
      <c r="OQW72" s="116"/>
      <c r="OQX72" s="49"/>
      <c r="OQY72" s="46"/>
      <c r="OQZ72" s="49"/>
      <c r="ORA72" s="50"/>
      <c r="ORC72" s="113"/>
      <c r="ORD72" s="113"/>
      <c r="ORE72" s="114"/>
      <c r="ORG72" s="115"/>
      <c r="ORH72" s="115"/>
      <c r="ORI72" s="46"/>
      <c r="ORJ72" s="46"/>
      <c r="ORK72" s="46"/>
      <c r="ORL72" s="113"/>
      <c r="ORM72" s="116"/>
      <c r="ORN72" s="49"/>
      <c r="ORO72" s="46"/>
      <c r="ORP72" s="49"/>
      <c r="ORQ72" s="50"/>
      <c r="ORS72" s="113"/>
      <c r="ORT72" s="113"/>
      <c r="ORU72" s="114"/>
      <c r="ORW72" s="115"/>
      <c r="ORX72" s="115"/>
      <c r="ORY72" s="46"/>
      <c r="ORZ72" s="46"/>
      <c r="OSA72" s="46"/>
      <c r="OSB72" s="113"/>
      <c r="OSC72" s="116"/>
      <c r="OSD72" s="49"/>
      <c r="OSE72" s="46"/>
      <c r="OSF72" s="49"/>
      <c r="OSG72" s="50"/>
      <c r="OSI72" s="113"/>
      <c r="OSJ72" s="113"/>
      <c r="OSK72" s="114"/>
      <c r="OSM72" s="115"/>
      <c r="OSN72" s="115"/>
      <c r="OSO72" s="46"/>
      <c r="OSP72" s="46"/>
      <c r="OSQ72" s="46"/>
      <c r="OSR72" s="113"/>
      <c r="OSS72" s="116"/>
      <c r="OST72" s="49"/>
      <c r="OSU72" s="46"/>
      <c r="OSV72" s="49"/>
      <c r="OSW72" s="50"/>
      <c r="OSY72" s="113"/>
      <c r="OSZ72" s="113"/>
      <c r="OTA72" s="114"/>
      <c r="OTC72" s="115"/>
      <c r="OTD72" s="115"/>
      <c r="OTE72" s="46"/>
      <c r="OTF72" s="46"/>
      <c r="OTG72" s="46"/>
      <c r="OTH72" s="113"/>
      <c r="OTI72" s="116"/>
      <c r="OTJ72" s="49"/>
      <c r="OTK72" s="46"/>
      <c r="OTL72" s="49"/>
      <c r="OTM72" s="50"/>
      <c r="OTO72" s="113"/>
      <c r="OTP72" s="113"/>
      <c r="OTQ72" s="114"/>
      <c r="OTS72" s="115"/>
      <c r="OTT72" s="115"/>
      <c r="OTU72" s="46"/>
      <c r="OTV72" s="46"/>
      <c r="OTW72" s="46"/>
      <c r="OTX72" s="113"/>
      <c r="OTY72" s="116"/>
      <c r="OTZ72" s="49"/>
      <c r="OUA72" s="46"/>
      <c r="OUB72" s="49"/>
      <c r="OUC72" s="50"/>
      <c r="OUE72" s="113"/>
      <c r="OUF72" s="113"/>
      <c r="OUG72" s="114"/>
      <c r="OUI72" s="115"/>
      <c r="OUJ72" s="115"/>
      <c r="OUK72" s="46"/>
      <c r="OUL72" s="46"/>
      <c r="OUM72" s="46"/>
      <c r="OUN72" s="113"/>
      <c r="OUO72" s="116"/>
      <c r="OUP72" s="49"/>
      <c r="OUQ72" s="46"/>
      <c r="OUR72" s="49"/>
      <c r="OUS72" s="50"/>
      <c r="OUU72" s="113"/>
      <c r="OUV72" s="113"/>
      <c r="OUW72" s="114"/>
      <c r="OUY72" s="115"/>
      <c r="OUZ72" s="115"/>
      <c r="OVA72" s="46"/>
      <c r="OVB72" s="46"/>
      <c r="OVC72" s="46"/>
      <c r="OVD72" s="113"/>
      <c r="OVE72" s="116"/>
      <c r="OVF72" s="49"/>
      <c r="OVG72" s="46"/>
      <c r="OVH72" s="49"/>
      <c r="OVI72" s="50"/>
      <c r="OVK72" s="113"/>
      <c r="OVL72" s="113"/>
      <c r="OVM72" s="114"/>
      <c r="OVO72" s="115"/>
      <c r="OVP72" s="115"/>
      <c r="OVQ72" s="46"/>
      <c r="OVR72" s="46"/>
      <c r="OVS72" s="46"/>
      <c r="OVT72" s="113"/>
      <c r="OVU72" s="116"/>
      <c r="OVV72" s="49"/>
      <c r="OVW72" s="46"/>
      <c r="OVX72" s="49"/>
      <c r="OVY72" s="50"/>
      <c r="OWA72" s="113"/>
      <c r="OWB72" s="113"/>
      <c r="OWC72" s="114"/>
      <c r="OWE72" s="115"/>
      <c r="OWF72" s="115"/>
      <c r="OWG72" s="46"/>
      <c r="OWH72" s="46"/>
      <c r="OWI72" s="46"/>
      <c r="OWJ72" s="113"/>
      <c r="OWK72" s="116"/>
      <c r="OWL72" s="49"/>
      <c r="OWM72" s="46"/>
      <c r="OWN72" s="49"/>
      <c r="OWO72" s="50"/>
      <c r="OWQ72" s="113"/>
      <c r="OWR72" s="113"/>
      <c r="OWS72" s="114"/>
      <c r="OWU72" s="115"/>
      <c r="OWV72" s="115"/>
      <c r="OWW72" s="46"/>
      <c r="OWX72" s="46"/>
      <c r="OWY72" s="46"/>
      <c r="OWZ72" s="113"/>
      <c r="OXA72" s="116"/>
      <c r="OXB72" s="49"/>
      <c r="OXC72" s="46"/>
      <c r="OXD72" s="49"/>
      <c r="OXE72" s="50"/>
      <c r="OXG72" s="113"/>
      <c r="OXH72" s="113"/>
      <c r="OXI72" s="114"/>
      <c r="OXK72" s="115"/>
      <c r="OXL72" s="115"/>
      <c r="OXM72" s="46"/>
      <c r="OXN72" s="46"/>
      <c r="OXO72" s="46"/>
      <c r="OXP72" s="113"/>
      <c r="OXQ72" s="116"/>
      <c r="OXR72" s="49"/>
      <c r="OXS72" s="46"/>
      <c r="OXT72" s="49"/>
      <c r="OXU72" s="50"/>
      <c r="OXW72" s="113"/>
      <c r="OXX72" s="113"/>
      <c r="OXY72" s="114"/>
      <c r="OYA72" s="115"/>
      <c r="OYB72" s="115"/>
      <c r="OYC72" s="46"/>
      <c r="OYD72" s="46"/>
      <c r="OYE72" s="46"/>
      <c r="OYF72" s="113"/>
      <c r="OYG72" s="116"/>
      <c r="OYH72" s="49"/>
      <c r="OYI72" s="46"/>
      <c r="OYJ72" s="49"/>
      <c r="OYK72" s="50"/>
      <c r="OYM72" s="113"/>
      <c r="OYN72" s="113"/>
      <c r="OYO72" s="114"/>
      <c r="OYQ72" s="115"/>
      <c r="OYR72" s="115"/>
      <c r="OYS72" s="46"/>
      <c r="OYT72" s="46"/>
      <c r="OYU72" s="46"/>
      <c r="OYV72" s="113"/>
      <c r="OYW72" s="116"/>
      <c r="OYX72" s="49"/>
      <c r="OYY72" s="46"/>
      <c r="OYZ72" s="49"/>
      <c r="OZA72" s="50"/>
      <c r="OZC72" s="113"/>
      <c r="OZD72" s="113"/>
      <c r="OZE72" s="114"/>
      <c r="OZG72" s="115"/>
      <c r="OZH72" s="115"/>
      <c r="OZI72" s="46"/>
      <c r="OZJ72" s="46"/>
      <c r="OZK72" s="46"/>
      <c r="OZL72" s="113"/>
      <c r="OZM72" s="116"/>
      <c r="OZN72" s="49"/>
      <c r="OZO72" s="46"/>
      <c r="OZP72" s="49"/>
      <c r="OZQ72" s="50"/>
      <c r="OZS72" s="113"/>
      <c r="OZT72" s="113"/>
      <c r="OZU72" s="114"/>
      <c r="OZW72" s="115"/>
      <c r="OZX72" s="115"/>
      <c r="OZY72" s="46"/>
      <c r="OZZ72" s="46"/>
      <c r="PAA72" s="46"/>
      <c r="PAB72" s="113"/>
      <c r="PAC72" s="116"/>
      <c r="PAD72" s="49"/>
      <c r="PAE72" s="46"/>
      <c r="PAF72" s="49"/>
      <c r="PAG72" s="50"/>
      <c r="PAI72" s="113"/>
      <c r="PAJ72" s="113"/>
      <c r="PAK72" s="114"/>
      <c r="PAM72" s="115"/>
      <c r="PAN72" s="115"/>
      <c r="PAO72" s="46"/>
      <c r="PAP72" s="46"/>
      <c r="PAQ72" s="46"/>
      <c r="PAR72" s="113"/>
      <c r="PAS72" s="116"/>
      <c r="PAT72" s="49"/>
      <c r="PAU72" s="46"/>
      <c r="PAV72" s="49"/>
      <c r="PAW72" s="50"/>
      <c r="PAY72" s="113"/>
      <c r="PAZ72" s="113"/>
      <c r="PBA72" s="114"/>
      <c r="PBC72" s="115"/>
      <c r="PBD72" s="115"/>
      <c r="PBE72" s="46"/>
      <c r="PBF72" s="46"/>
      <c r="PBG72" s="46"/>
      <c r="PBH72" s="113"/>
      <c r="PBI72" s="116"/>
      <c r="PBJ72" s="49"/>
      <c r="PBK72" s="46"/>
      <c r="PBL72" s="49"/>
      <c r="PBM72" s="50"/>
      <c r="PBO72" s="113"/>
      <c r="PBP72" s="113"/>
      <c r="PBQ72" s="114"/>
      <c r="PBS72" s="115"/>
      <c r="PBT72" s="115"/>
      <c r="PBU72" s="46"/>
      <c r="PBV72" s="46"/>
      <c r="PBW72" s="46"/>
      <c r="PBX72" s="113"/>
      <c r="PBY72" s="116"/>
      <c r="PBZ72" s="49"/>
      <c r="PCA72" s="46"/>
      <c r="PCB72" s="49"/>
      <c r="PCC72" s="50"/>
      <c r="PCE72" s="113"/>
      <c r="PCF72" s="113"/>
      <c r="PCG72" s="114"/>
      <c r="PCI72" s="115"/>
      <c r="PCJ72" s="115"/>
      <c r="PCK72" s="46"/>
      <c r="PCL72" s="46"/>
      <c r="PCM72" s="46"/>
      <c r="PCN72" s="113"/>
      <c r="PCO72" s="116"/>
      <c r="PCP72" s="49"/>
      <c r="PCQ72" s="46"/>
      <c r="PCR72" s="49"/>
      <c r="PCS72" s="50"/>
      <c r="PCU72" s="113"/>
      <c r="PCV72" s="113"/>
      <c r="PCW72" s="114"/>
      <c r="PCY72" s="115"/>
      <c r="PCZ72" s="115"/>
      <c r="PDA72" s="46"/>
      <c r="PDB72" s="46"/>
      <c r="PDC72" s="46"/>
      <c r="PDD72" s="113"/>
      <c r="PDE72" s="116"/>
      <c r="PDF72" s="49"/>
      <c r="PDG72" s="46"/>
      <c r="PDH72" s="49"/>
      <c r="PDI72" s="50"/>
      <c r="PDK72" s="113"/>
      <c r="PDL72" s="113"/>
      <c r="PDM72" s="114"/>
      <c r="PDO72" s="115"/>
      <c r="PDP72" s="115"/>
      <c r="PDQ72" s="46"/>
      <c r="PDR72" s="46"/>
      <c r="PDS72" s="46"/>
      <c r="PDT72" s="113"/>
      <c r="PDU72" s="116"/>
      <c r="PDV72" s="49"/>
      <c r="PDW72" s="46"/>
      <c r="PDX72" s="49"/>
      <c r="PDY72" s="50"/>
      <c r="PEA72" s="113"/>
      <c r="PEB72" s="113"/>
      <c r="PEC72" s="114"/>
      <c r="PEE72" s="115"/>
      <c r="PEF72" s="115"/>
      <c r="PEG72" s="46"/>
      <c r="PEH72" s="46"/>
      <c r="PEI72" s="46"/>
      <c r="PEJ72" s="113"/>
      <c r="PEK72" s="116"/>
      <c r="PEL72" s="49"/>
      <c r="PEM72" s="46"/>
      <c r="PEN72" s="49"/>
      <c r="PEO72" s="50"/>
      <c r="PEQ72" s="113"/>
      <c r="PER72" s="113"/>
      <c r="PES72" s="114"/>
      <c r="PEU72" s="115"/>
      <c r="PEV72" s="115"/>
      <c r="PEW72" s="46"/>
      <c r="PEX72" s="46"/>
      <c r="PEY72" s="46"/>
      <c r="PEZ72" s="113"/>
      <c r="PFA72" s="116"/>
      <c r="PFB72" s="49"/>
      <c r="PFC72" s="46"/>
      <c r="PFD72" s="49"/>
      <c r="PFE72" s="50"/>
      <c r="PFG72" s="113"/>
      <c r="PFH72" s="113"/>
      <c r="PFI72" s="114"/>
      <c r="PFK72" s="115"/>
      <c r="PFL72" s="115"/>
      <c r="PFM72" s="46"/>
      <c r="PFN72" s="46"/>
      <c r="PFO72" s="46"/>
      <c r="PFP72" s="113"/>
      <c r="PFQ72" s="116"/>
      <c r="PFR72" s="49"/>
      <c r="PFS72" s="46"/>
      <c r="PFT72" s="49"/>
      <c r="PFU72" s="50"/>
      <c r="PFW72" s="113"/>
      <c r="PFX72" s="113"/>
      <c r="PFY72" s="114"/>
      <c r="PGA72" s="115"/>
      <c r="PGB72" s="115"/>
      <c r="PGC72" s="46"/>
      <c r="PGD72" s="46"/>
      <c r="PGE72" s="46"/>
      <c r="PGF72" s="113"/>
      <c r="PGG72" s="116"/>
      <c r="PGH72" s="49"/>
      <c r="PGI72" s="46"/>
      <c r="PGJ72" s="49"/>
      <c r="PGK72" s="50"/>
      <c r="PGM72" s="113"/>
      <c r="PGN72" s="113"/>
      <c r="PGO72" s="114"/>
      <c r="PGQ72" s="115"/>
      <c r="PGR72" s="115"/>
      <c r="PGS72" s="46"/>
      <c r="PGT72" s="46"/>
      <c r="PGU72" s="46"/>
      <c r="PGV72" s="113"/>
      <c r="PGW72" s="116"/>
      <c r="PGX72" s="49"/>
      <c r="PGY72" s="46"/>
      <c r="PGZ72" s="49"/>
      <c r="PHA72" s="50"/>
      <c r="PHC72" s="113"/>
      <c r="PHD72" s="113"/>
      <c r="PHE72" s="114"/>
      <c r="PHG72" s="115"/>
      <c r="PHH72" s="115"/>
      <c r="PHI72" s="46"/>
      <c r="PHJ72" s="46"/>
      <c r="PHK72" s="46"/>
      <c r="PHL72" s="113"/>
      <c r="PHM72" s="116"/>
      <c r="PHN72" s="49"/>
      <c r="PHO72" s="46"/>
      <c r="PHP72" s="49"/>
      <c r="PHQ72" s="50"/>
      <c r="PHS72" s="113"/>
      <c r="PHT72" s="113"/>
      <c r="PHU72" s="114"/>
      <c r="PHW72" s="115"/>
      <c r="PHX72" s="115"/>
      <c r="PHY72" s="46"/>
      <c r="PHZ72" s="46"/>
      <c r="PIA72" s="46"/>
      <c r="PIB72" s="113"/>
      <c r="PIC72" s="116"/>
      <c r="PID72" s="49"/>
      <c r="PIE72" s="46"/>
      <c r="PIF72" s="49"/>
      <c r="PIG72" s="50"/>
      <c r="PII72" s="113"/>
      <c r="PIJ72" s="113"/>
      <c r="PIK72" s="114"/>
      <c r="PIM72" s="115"/>
      <c r="PIN72" s="115"/>
      <c r="PIO72" s="46"/>
      <c r="PIP72" s="46"/>
      <c r="PIQ72" s="46"/>
      <c r="PIR72" s="113"/>
      <c r="PIS72" s="116"/>
      <c r="PIT72" s="49"/>
      <c r="PIU72" s="46"/>
      <c r="PIV72" s="49"/>
      <c r="PIW72" s="50"/>
      <c r="PIY72" s="113"/>
      <c r="PIZ72" s="113"/>
      <c r="PJA72" s="114"/>
      <c r="PJC72" s="115"/>
      <c r="PJD72" s="115"/>
      <c r="PJE72" s="46"/>
      <c r="PJF72" s="46"/>
      <c r="PJG72" s="46"/>
      <c r="PJH72" s="113"/>
      <c r="PJI72" s="116"/>
      <c r="PJJ72" s="49"/>
      <c r="PJK72" s="46"/>
      <c r="PJL72" s="49"/>
      <c r="PJM72" s="50"/>
      <c r="PJO72" s="113"/>
      <c r="PJP72" s="113"/>
      <c r="PJQ72" s="114"/>
      <c r="PJS72" s="115"/>
      <c r="PJT72" s="115"/>
      <c r="PJU72" s="46"/>
      <c r="PJV72" s="46"/>
      <c r="PJW72" s="46"/>
      <c r="PJX72" s="113"/>
      <c r="PJY72" s="116"/>
      <c r="PJZ72" s="49"/>
      <c r="PKA72" s="46"/>
      <c r="PKB72" s="49"/>
      <c r="PKC72" s="50"/>
      <c r="PKE72" s="113"/>
      <c r="PKF72" s="113"/>
      <c r="PKG72" s="114"/>
      <c r="PKI72" s="115"/>
      <c r="PKJ72" s="115"/>
      <c r="PKK72" s="46"/>
      <c r="PKL72" s="46"/>
      <c r="PKM72" s="46"/>
      <c r="PKN72" s="113"/>
      <c r="PKO72" s="116"/>
      <c r="PKP72" s="49"/>
      <c r="PKQ72" s="46"/>
      <c r="PKR72" s="49"/>
      <c r="PKS72" s="50"/>
      <c r="PKU72" s="113"/>
      <c r="PKV72" s="113"/>
      <c r="PKW72" s="114"/>
      <c r="PKY72" s="115"/>
      <c r="PKZ72" s="115"/>
      <c r="PLA72" s="46"/>
      <c r="PLB72" s="46"/>
      <c r="PLC72" s="46"/>
      <c r="PLD72" s="113"/>
      <c r="PLE72" s="116"/>
      <c r="PLF72" s="49"/>
      <c r="PLG72" s="46"/>
      <c r="PLH72" s="49"/>
      <c r="PLI72" s="50"/>
      <c r="PLK72" s="113"/>
      <c r="PLL72" s="113"/>
      <c r="PLM72" s="114"/>
      <c r="PLO72" s="115"/>
      <c r="PLP72" s="115"/>
      <c r="PLQ72" s="46"/>
      <c r="PLR72" s="46"/>
      <c r="PLS72" s="46"/>
      <c r="PLT72" s="113"/>
      <c r="PLU72" s="116"/>
      <c r="PLV72" s="49"/>
      <c r="PLW72" s="46"/>
      <c r="PLX72" s="49"/>
      <c r="PLY72" s="50"/>
      <c r="PMA72" s="113"/>
      <c r="PMB72" s="113"/>
      <c r="PMC72" s="114"/>
      <c r="PME72" s="115"/>
      <c r="PMF72" s="115"/>
      <c r="PMG72" s="46"/>
      <c r="PMH72" s="46"/>
      <c r="PMI72" s="46"/>
      <c r="PMJ72" s="113"/>
      <c r="PMK72" s="116"/>
      <c r="PML72" s="49"/>
      <c r="PMM72" s="46"/>
      <c r="PMN72" s="49"/>
      <c r="PMO72" s="50"/>
      <c r="PMQ72" s="113"/>
      <c r="PMR72" s="113"/>
      <c r="PMS72" s="114"/>
      <c r="PMU72" s="115"/>
      <c r="PMV72" s="115"/>
      <c r="PMW72" s="46"/>
      <c r="PMX72" s="46"/>
      <c r="PMY72" s="46"/>
      <c r="PMZ72" s="113"/>
      <c r="PNA72" s="116"/>
      <c r="PNB72" s="49"/>
      <c r="PNC72" s="46"/>
      <c r="PND72" s="49"/>
      <c r="PNE72" s="50"/>
      <c r="PNG72" s="113"/>
      <c r="PNH72" s="113"/>
      <c r="PNI72" s="114"/>
      <c r="PNK72" s="115"/>
      <c r="PNL72" s="115"/>
      <c r="PNM72" s="46"/>
      <c r="PNN72" s="46"/>
      <c r="PNO72" s="46"/>
      <c r="PNP72" s="113"/>
      <c r="PNQ72" s="116"/>
      <c r="PNR72" s="49"/>
      <c r="PNS72" s="46"/>
      <c r="PNT72" s="49"/>
      <c r="PNU72" s="50"/>
      <c r="PNW72" s="113"/>
      <c r="PNX72" s="113"/>
      <c r="PNY72" s="114"/>
      <c r="POA72" s="115"/>
      <c r="POB72" s="115"/>
      <c r="POC72" s="46"/>
      <c r="POD72" s="46"/>
      <c r="POE72" s="46"/>
      <c r="POF72" s="113"/>
      <c r="POG72" s="116"/>
      <c r="POH72" s="49"/>
      <c r="POI72" s="46"/>
      <c r="POJ72" s="49"/>
      <c r="POK72" s="50"/>
      <c r="POM72" s="113"/>
      <c r="PON72" s="113"/>
      <c r="POO72" s="114"/>
      <c r="POQ72" s="115"/>
      <c r="POR72" s="115"/>
      <c r="POS72" s="46"/>
      <c r="POT72" s="46"/>
      <c r="POU72" s="46"/>
      <c r="POV72" s="113"/>
      <c r="POW72" s="116"/>
      <c r="POX72" s="49"/>
      <c r="POY72" s="46"/>
      <c r="POZ72" s="49"/>
      <c r="PPA72" s="50"/>
      <c r="PPC72" s="113"/>
      <c r="PPD72" s="113"/>
      <c r="PPE72" s="114"/>
      <c r="PPG72" s="115"/>
      <c r="PPH72" s="115"/>
      <c r="PPI72" s="46"/>
      <c r="PPJ72" s="46"/>
      <c r="PPK72" s="46"/>
      <c r="PPL72" s="113"/>
      <c r="PPM72" s="116"/>
      <c r="PPN72" s="49"/>
      <c r="PPO72" s="46"/>
      <c r="PPP72" s="49"/>
      <c r="PPQ72" s="50"/>
      <c r="PPS72" s="113"/>
      <c r="PPT72" s="113"/>
      <c r="PPU72" s="114"/>
      <c r="PPW72" s="115"/>
      <c r="PPX72" s="115"/>
      <c r="PPY72" s="46"/>
      <c r="PPZ72" s="46"/>
      <c r="PQA72" s="46"/>
      <c r="PQB72" s="113"/>
      <c r="PQC72" s="116"/>
      <c r="PQD72" s="49"/>
      <c r="PQE72" s="46"/>
      <c r="PQF72" s="49"/>
      <c r="PQG72" s="50"/>
      <c r="PQI72" s="113"/>
      <c r="PQJ72" s="113"/>
      <c r="PQK72" s="114"/>
      <c r="PQM72" s="115"/>
      <c r="PQN72" s="115"/>
      <c r="PQO72" s="46"/>
      <c r="PQP72" s="46"/>
      <c r="PQQ72" s="46"/>
      <c r="PQR72" s="113"/>
      <c r="PQS72" s="116"/>
      <c r="PQT72" s="49"/>
      <c r="PQU72" s="46"/>
      <c r="PQV72" s="49"/>
      <c r="PQW72" s="50"/>
      <c r="PQY72" s="113"/>
      <c r="PQZ72" s="113"/>
      <c r="PRA72" s="114"/>
      <c r="PRC72" s="115"/>
      <c r="PRD72" s="115"/>
      <c r="PRE72" s="46"/>
      <c r="PRF72" s="46"/>
      <c r="PRG72" s="46"/>
      <c r="PRH72" s="113"/>
      <c r="PRI72" s="116"/>
      <c r="PRJ72" s="49"/>
      <c r="PRK72" s="46"/>
      <c r="PRL72" s="49"/>
      <c r="PRM72" s="50"/>
      <c r="PRO72" s="113"/>
      <c r="PRP72" s="113"/>
      <c r="PRQ72" s="114"/>
      <c r="PRS72" s="115"/>
      <c r="PRT72" s="115"/>
      <c r="PRU72" s="46"/>
      <c r="PRV72" s="46"/>
      <c r="PRW72" s="46"/>
      <c r="PRX72" s="113"/>
      <c r="PRY72" s="116"/>
      <c r="PRZ72" s="49"/>
      <c r="PSA72" s="46"/>
      <c r="PSB72" s="49"/>
      <c r="PSC72" s="50"/>
      <c r="PSE72" s="113"/>
      <c r="PSF72" s="113"/>
      <c r="PSG72" s="114"/>
      <c r="PSI72" s="115"/>
      <c r="PSJ72" s="115"/>
      <c r="PSK72" s="46"/>
      <c r="PSL72" s="46"/>
      <c r="PSM72" s="46"/>
      <c r="PSN72" s="113"/>
      <c r="PSO72" s="116"/>
      <c r="PSP72" s="49"/>
      <c r="PSQ72" s="46"/>
      <c r="PSR72" s="49"/>
      <c r="PSS72" s="50"/>
      <c r="PSU72" s="113"/>
      <c r="PSV72" s="113"/>
      <c r="PSW72" s="114"/>
      <c r="PSY72" s="115"/>
      <c r="PSZ72" s="115"/>
      <c r="PTA72" s="46"/>
      <c r="PTB72" s="46"/>
      <c r="PTC72" s="46"/>
      <c r="PTD72" s="113"/>
      <c r="PTE72" s="116"/>
      <c r="PTF72" s="49"/>
      <c r="PTG72" s="46"/>
      <c r="PTH72" s="49"/>
      <c r="PTI72" s="50"/>
      <c r="PTK72" s="113"/>
      <c r="PTL72" s="113"/>
      <c r="PTM72" s="114"/>
      <c r="PTO72" s="115"/>
      <c r="PTP72" s="115"/>
      <c r="PTQ72" s="46"/>
      <c r="PTR72" s="46"/>
      <c r="PTS72" s="46"/>
      <c r="PTT72" s="113"/>
      <c r="PTU72" s="116"/>
      <c r="PTV72" s="49"/>
      <c r="PTW72" s="46"/>
      <c r="PTX72" s="49"/>
      <c r="PTY72" s="50"/>
      <c r="PUA72" s="113"/>
      <c r="PUB72" s="113"/>
      <c r="PUC72" s="114"/>
      <c r="PUE72" s="115"/>
      <c r="PUF72" s="115"/>
      <c r="PUG72" s="46"/>
      <c r="PUH72" s="46"/>
      <c r="PUI72" s="46"/>
      <c r="PUJ72" s="113"/>
      <c r="PUK72" s="116"/>
      <c r="PUL72" s="49"/>
      <c r="PUM72" s="46"/>
      <c r="PUN72" s="49"/>
      <c r="PUO72" s="50"/>
      <c r="PUQ72" s="113"/>
      <c r="PUR72" s="113"/>
      <c r="PUS72" s="114"/>
      <c r="PUU72" s="115"/>
      <c r="PUV72" s="115"/>
      <c r="PUW72" s="46"/>
      <c r="PUX72" s="46"/>
      <c r="PUY72" s="46"/>
      <c r="PUZ72" s="113"/>
      <c r="PVA72" s="116"/>
      <c r="PVB72" s="49"/>
      <c r="PVC72" s="46"/>
      <c r="PVD72" s="49"/>
      <c r="PVE72" s="50"/>
      <c r="PVG72" s="113"/>
      <c r="PVH72" s="113"/>
      <c r="PVI72" s="114"/>
      <c r="PVK72" s="115"/>
      <c r="PVL72" s="115"/>
      <c r="PVM72" s="46"/>
      <c r="PVN72" s="46"/>
      <c r="PVO72" s="46"/>
      <c r="PVP72" s="113"/>
      <c r="PVQ72" s="116"/>
      <c r="PVR72" s="49"/>
      <c r="PVS72" s="46"/>
      <c r="PVT72" s="49"/>
      <c r="PVU72" s="50"/>
      <c r="PVW72" s="113"/>
      <c r="PVX72" s="113"/>
      <c r="PVY72" s="114"/>
      <c r="PWA72" s="115"/>
      <c r="PWB72" s="115"/>
      <c r="PWC72" s="46"/>
      <c r="PWD72" s="46"/>
      <c r="PWE72" s="46"/>
      <c r="PWF72" s="113"/>
      <c r="PWG72" s="116"/>
      <c r="PWH72" s="49"/>
      <c r="PWI72" s="46"/>
      <c r="PWJ72" s="49"/>
      <c r="PWK72" s="50"/>
      <c r="PWM72" s="113"/>
      <c r="PWN72" s="113"/>
      <c r="PWO72" s="114"/>
      <c r="PWQ72" s="115"/>
      <c r="PWR72" s="115"/>
      <c r="PWS72" s="46"/>
      <c r="PWT72" s="46"/>
      <c r="PWU72" s="46"/>
      <c r="PWV72" s="113"/>
      <c r="PWW72" s="116"/>
      <c r="PWX72" s="49"/>
      <c r="PWY72" s="46"/>
      <c r="PWZ72" s="49"/>
      <c r="PXA72" s="50"/>
      <c r="PXC72" s="113"/>
      <c r="PXD72" s="113"/>
      <c r="PXE72" s="114"/>
      <c r="PXG72" s="115"/>
      <c r="PXH72" s="115"/>
      <c r="PXI72" s="46"/>
      <c r="PXJ72" s="46"/>
      <c r="PXK72" s="46"/>
      <c r="PXL72" s="113"/>
      <c r="PXM72" s="116"/>
      <c r="PXN72" s="49"/>
      <c r="PXO72" s="46"/>
      <c r="PXP72" s="49"/>
      <c r="PXQ72" s="50"/>
      <c r="PXS72" s="113"/>
      <c r="PXT72" s="113"/>
      <c r="PXU72" s="114"/>
      <c r="PXW72" s="115"/>
      <c r="PXX72" s="115"/>
      <c r="PXY72" s="46"/>
      <c r="PXZ72" s="46"/>
      <c r="PYA72" s="46"/>
      <c r="PYB72" s="113"/>
      <c r="PYC72" s="116"/>
      <c r="PYD72" s="49"/>
      <c r="PYE72" s="46"/>
      <c r="PYF72" s="49"/>
      <c r="PYG72" s="50"/>
      <c r="PYI72" s="113"/>
      <c r="PYJ72" s="113"/>
      <c r="PYK72" s="114"/>
      <c r="PYM72" s="115"/>
      <c r="PYN72" s="115"/>
      <c r="PYO72" s="46"/>
      <c r="PYP72" s="46"/>
      <c r="PYQ72" s="46"/>
      <c r="PYR72" s="113"/>
      <c r="PYS72" s="116"/>
      <c r="PYT72" s="49"/>
      <c r="PYU72" s="46"/>
      <c r="PYV72" s="49"/>
      <c r="PYW72" s="50"/>
      <c r="PYY72" s="113"/>
      <c r="PYZ72" s="113"/>
      <c r="PZA72" s="114"/>
      <c r="PZC72" s="115"/>
      <c r="PZD72" s="115"/>
      <c r="PZE72" s="46"/>
      <c r="PZF72" s="46"/>
      <c r="PZG72" s="46"/>
      <c r="PZH72" s="113"/>
      <c r="PZI72" s="116"/>
      <c r="PZJ72" s="49"/>
      <c r="PZK72" s="46"/>
      <c r="PZL72" s="49"/>
      <c r="PZM72" s="50"/>
      <c r="PZO72" s="113"/>
      <c r="PZP72" s="113"/>
      <c r="PZQ72" s="114"/>
      <c r="PZS72" s="115"/>
      <c r="PZT72" s="115"/>
      <c r="PZU72" s="46"/>
      <c r="PZV72" s="46"/>
      <c r="PZW72" s="46"/>
      <c r="PZX72" s="113"/>
      <c r="PZY72" s="116"/>
      <c r="PZZ72" s="49"/>
      <c r="QAA72" s="46"/>
      <c r="QAB72" s="49"/>
      <c r="QAC72" s="50"/>
      <c r="QAE72" s="113"/>
      <c r="QAF72" s="113"/>
      <c r="QAG72" s="114"/>
      <c r="QAI72" s="115"/>
      <c r="QAJ72" s="115"/>
      <c r="QAK72" s="46"/>
      <c r="QAL72" s="46"/>
      <c r="QAM72" s="46"/>
      <c r="QAN72" s="113"/>
      <c r="QAO72" s="116"/>
      <c r="QAP72" s="49"/>
      <c r="QAQ72" s="46"/>
      <c r="QAR72" s="49"/>
      <c r="QAS72" s="50"/>
      <c r="QAU72" s="113"/>
      <c r="QAV72" s="113"/>
      <c r="QAW72" s="114"/>
      <c r="QAY72" s="115"/>
      <c r="QAZ72" s="115"/>
      <c r="QBA72" s="46"/>
      <c r="QBB72" s="46"/>
      <c r="QBC72" s="46"/>
      <c r="QBD72" s="113"/>
      <c r="QBE72" s="116"/>
      <c r="QBF72" s="49"/>
      <c r="QBG72" s="46"/>
      <c r="QBH72" s="49"/>
      <c r="QBI72" s="50"/>
      <c r="QBK72" s="113"/>
      <c r="QBL72" s="113"/>
      <c r="QBM72" s="114"/>
      <c r="QBO72" s="115"/>
      <c r="QBP72" s="115"/>
      <c r="QBQ72" s="46"/>
      <c r="QBR72" s="46"/>
      <c r="QBS72" s="46"/>
      <c r="QBT72" s="113"/>
      <c r="QBU72" s="116"/>
      <c r="QBV72" s="49"/>
      <c r="QBW72" s="46"/>
      <c r="QBX72" s="49"/>
      <c r="QBY72" s="50"/>
      <c r="QCA72" s="113"/>
      <c r="QCB72" s="113"/>
      <c r="QCC72" s="114"/>
      <c r="QCE72" s="115"/>
      <c r="QCF72" s="115"/>
      <c r="QCG72" s="46"/>
      <c r="QCH72" s="46"/>
      <c r="QCI72" s="46"/>
      <c r="QCJ72" s="113"/>
      <c r="QCK72" s="116"/>
      <c r="QCL72" s="49"/>
      <c r="QCM72" s="46"/>
      <c r="QCN72" s="49"/>
      <c r="QCO72" s="50"/>
      <c r="QCQ72" s="113"/>
      <c r="QCR72" s="113"/>
      <c r="QCS72" s="114"/>
      <c r="QCU72" s="115"/>
      <c r="QCV72" s="115"/>
      <c r="QCW72" s="46"/>
      <c r="QCX72" s="46"/>
      <c r="QCY72" s="46"/>
      <c r="QCZ72" s="113"/>
      <c r="QDA72" s="116"/>
      <c r="QDB72" s="49"/>
      <c r="QDC72" s="46"/>
      <c r="QDD72" s="49"/>
      <c r="QDE72" s="50"/>
      <c r="QDG72" s="113"/>
      <c r="QDH72" s="113"/>
      <c r="QDI72" s="114"/>
      <c r="QDK72" s="115"/>
      <c r="QDL72" s="115"/>
      <c r="QDM72" s="46"/>
      <c r="QDN72" s="46"/>
      <c r="QDO72" s="46"/>
      <c r="QDP72" s="113"/>
      <c r="QDQ72" s="116"/>
      <c r="QDR72" s="49"/>
      <c r="QDS72" s="46"/>
      <c r="QDT72" s="49"/>
      <c r="QDU72" s="50"/>
      <c r="QDW72" s="113"/>
      <c r="QDX72" s="113"/>
      <c r="QDY72" s="114"/>
      <c r="QEA72" s="115"/>
      <c r="QEB72" s="115"/>
      <c r="QEC72" s="46"/>
      <c r="QED72" s="46"/>
      <c r="QEE72" s="46"/>
      <c r="QEF72" s="113"/>
      <c r="QEG72" s="116"/>
      <c r="QEH72" s="49"/>
      <c r="QEI72" s="46"/>
      <c r="QEJ72" s="49"/>
      <c r="QEK72" s="50"/>
      <c r="QEM72" s="113"/>
      <c r="QEN72" s="113"/>
      <c r="QEO72" s="114"/>
      <c r="QEQ72" s="115"/>
      <c r="QER72" s="115"/>
      <c r="QES72" s="46"/>
      <c r="QET72" s="46"/>
      <c r="QEU72" s="46"/>
      <c r="QEV72" s="113"/>
      <c r="QEW72" s="116"/>
      <c r="QEX72" s="49"/>
      <c r="QEY72" s="46"/>
      <c r="QEZ72" s="49"/>
      <c r="QFA72" s="50"/>
      <c r="QFC72" s="113"/>
      <c r="QFD72" s="113"/>
      <c r="QFE72" s="114"/>
      <c r="QFG72" s="115"/>
      <c r="QFH72" s="115"/>
      <c r="QFI72" s="46"/>
      <c r="QFJ72" s="46"/>
      <c r="QFK72" s="46"/>
      <c r="QFL72" s="113"/>
      <c r="QFM72" s="116"/>
      <c r="QFN72" s="49"/>
      <c r="QFO72" s="46"/>
      <c r="QFP72" s="49"/>
      <c r="QFQ72" s="50"/>
      <c r="QFS72" s="113"/>
      <c r="QFT72" s="113"/>
      <c r="QFU72" s="114"/>
      <c r="QFW72" s="115"/>
      <c r="QFX72" s="115"/>
      <c r="QFY72" s="46"/>
      <c r="QFZ72" s="46"/>
      <c r="QGA72" s="46"/>
      <c r="QGB72" s="113"/>
      <c r="QGC72" s="116"/>
      <c r="QGD72" s="49"/>
      <c r="QGE72" s="46"/>
      <c r="QGF72" s="49"/>
      <c r="QGG72" s="50"/>
      <c r="QGI72" s="113"/>
      <c r="QGJ72" s="113"/>
      <c r="QGK72" s="114"/>
      <c r="QGM72" s="115"/>
      <c r="QGN72" s="115"/>
      <c r="QGO72" s="46"/>
      <c r="QGP72" s="46"/>
      <c r="QGQ72" s="46"/>
      <c r="QGR72" s="113"/>
      <c r="QGS72" s="116"/>
      <c r="QGT72" s="49"/>
      <c r="QGU72" s="46"/>
      <c r="QGV72" s="49"/>
      <c r="QGW72" s="50"/>
      <c r="QGY72" s="113"/>
      <c r="QGZ72" s="113"/>
      <c r="QHA72" s="114"/>
      <c r="QHC72" s="115"/>
      <c r="QHD72" s="115"/>
      <c r="QHE72" s="46"/>
      <c r="QHF72" s="46"/>
      <c r="QHG72" s="46"/>
      <c r="QHH72" s="113"/>
      <c r="QHI72" s="116"/>
      <c r="QHJ72" s="49"/>
      <c r="QHK72" s="46"/>
      <c r="QHL72" s="49"/>
      <c r="QHM72" s="50"/>
      <c r="QHO72" s="113"/>
      <c r="QHP72" s="113"/>
      <c r="QHQ72" s="114"/>
      <c r="QHS72" s="115"/>
      <c r="QHT72" s="115"/>
      <c r="QHU72" s="46"/>
      <c r="QHV72" s="46"/>
      <c r="QHW72" s="46"/>
      <c r="QHX72" s="113"/>
      <c r="QHY72" s="116"/>
      <c r="QHZ72" s="49"/>
      <c r="QIA72" s="46"/>
      <c r="QIB72" s="49"/>
      <c r="QIC72" s="50"/>
      <c r="QIE72" s="113"/>
      <c r="QIF72" s="113"/>
      <c r="QIG72" s="114"/>
      <c r="QII72" s="115"/>
      <c r="QIJ72" s="115"/>
      <c r="QIK72" s="46"/>
      <c r="QIL72" s="46"/>
      <c r="QIM72" s="46"/>
      <c r="QIN72" s="113"/>
      <c r="QIO72" s="116"/>
      <c r="QIP72" s="49"/>
      <c r="QIQ72" s="46"/>
      <c r="QIR72" s="49"/>
      <c r="QIS72" s="50"/>
      <c r="QIU72" s="113"/>
      <c r="QIV72" s="113"/>
      <c r="QIW72" s="114"/>
      <c r="QIY72" s="115"/>
      <c r="QIZ72" s="115"/>
      <c r="QJA72" s="46"/>
      <c r="QJB72" s="46"/>
      <c r="QJC72" s="46"/>
      <c r="QJD72" s="113"/>
      <c r="QJE72" s="116"/>
      <c r="QJF72" s="49"/>
      <c r="QJG72" s="46"/>
      <c r="QJH72" s="49"/>
      <c r="QJI72" s="50"/>
      <c r="QJK72" s="113"/>
      <c r="QJL72" s="113"/>
      <c r="QJM72" s="114"/>
      <c r="QJO72" s="115"/>
      <c r="QJP72" s="115"/>
      <c r="QJQ72" s="46"/>
      <c r="QJR72" s="46"/>
      <c r="QJS72" s="46"/>
      <c r="QJT72" s="113"/>
      <c r="QJU72" s="116"/>
      <c r="QJV72" s="49"/>
      <c r="QJW72" s="46"/>
      <c r="QJX72" s="49"/>
      <c r="QJY72" s="50"/>
      <c r="QKA72" s="113"/>
      <c r="QKB72" s="113"/>
      <c r="QKC72" s="114"/>
      <c r="QKE72" s="115"/>
      <c r="QKF72" s="115"/>
      <c r="QKG72" s="46"/>
      <c r="QKH72" s="46"/>
      <c r="QKI72" s="46"/>
      <c r="QKJ72" s="113"/>
      <c r="QKK72" s="116"/>
      <c r="QKL72" s="49"/>
      <c r="QKM72" s="46"/>
      <c r="QKN72" s="49"/>
      <c r="QKO72" s="50"/>
      <c r="QKQ72" s="113"/>
      <c r="QKR72" s="113"/>
      <c r="QKS72" s="114"/>
      <c r="QKU72" s="115"/>
      <c r="QKV72" s="115"/>
      <c r="QKW72" s="46"/>
      <c r="QKX72" s="46"/>
      <c r="QKY72" s="46"/>
      <c r="QKZ72" s="113"/>
      <c r="QLA72" s="116"/>
      <c r="QLB72" s="49"/>
      <c r="QLC72" s="46"/>
      <c r="QLD72" s="49"/>
      <c r="QLE72" s="50"/>
      <c r="QLG72" s="113"/>
      <c r="QLH72" s="113"/>
      <c r="QLI72" s="114"/>
      <c r="QLK72" s="115"/>
      <c r="QLL72" s="115"/>
      <c r="QLM72" s="46"/>
      <c r="QLN72" s="46"/>
      <c r="QLO72" s="46"/>
      <c r="QLP72" s="113"/>
      <c r="QLQ72" s="116"/>
      <c r="QLR72" s="49"/>
      <c r="QLS72" s="46"/>
      <c r="QLT72" s="49"/>
      <c r="QLU72" s="50"/>
      <c r="QLW72" s="113"/>
      <c r="QLX72" s="113"/>
      <c r="QLY72" s="114"/>
      <c r="QMA72" s="115"/>
      <c r="QMB72" s="115"/>
      <c r="QMC72" s="46"/>
      <c r="QMD72" s="46"/>
      <c r="QME72" s="46"/>
      <c r="QMF72" s="113"/>
      <c r="QMG72" s="116"/>
      <c r="QMH72" s="49"/>
      <c r="QMI72" s="46"/>
      <c r="QMJ72" s="49"/>
      <c r="QMK72" s="50"/>
      <c r="QMM72" s="113"/>
      <c r="QMN72" s="113"/>
      <c r="QMO72" s="114"/>
      <c r="QMQ72" s="115"/>
      <c r="QMR72" s="115"/>
      <c r="QMS72" s="46"/>
      <c r="QMT72" s="46"/>
      <c r="QMU72" s="46"/>
      <c r="QMV72" s="113"/>
      <c r="QMW72" s="116"/>
      <c r="QMX72" s="49"/>
      <c r="QMY72" s="46"/>
      <c r="QMZ72" s="49"/>
      <c r="QNA72" s="50"/>
      <c r="QNC72" s="113"/>
      <c r="QND72" s="113"/>
      <c r="QNE72" s="114"/>
      <c r="QNG72" s="115"/>
      <c r="QNH72" s="115"/>
      <c r="QNI72" s="46"/>
      <c r="QNJ72" s="46"/>
      <c r="QNK72" s="46"/>
      <c r="QNL72" s="113"/>
      <c r="QNM72" s="116"/>
      <c r="QNN72" s="49"/>
      <c r="QNO72" s="46"/>
      <c r="QNP72" s="49"/>
      <c r="QNQ72" s="50"/>
      <c r="QNS72" s="113"/>
      <c r="QNT72" s="113"/>
      <c r="QNU72" s="114"/>
      <c r="QNW72" s="115"/>
      <c r="QNX72" s="115"/>
      <c r="QNY72" s="46"/>
      <c r="QNZ72" s="46"/>
      <c r="QOA72" s="46"/>
      <c r="QOB72" s="113"/>
      <c r="QOC72" s="116"/>
      <c r="QOD72" s="49"/>
      <c r="QOE72" s="46"/>
      <c r="QOF72" s="49"/>
      <c r="QOG72" s="50"/>
      <c r="QOI72" s="113"/>
      <c r="QOJ72" s="113"/>
      <c r="QOK72" s="114"/>
      <c r="QOM72" s="115"/>
      <c r="QON72" s="115"/>
      <c r="QOO72" s="46"/>
      <c r="QOP72" s="46"/>
      <c r="QOQ72" s="46"/>
      <c r="QOR72" s="113"/>
      <c r="QOS72" s="116"/>
      <c r="QOT72" s="49"/>
      <c r="QOU72" s="46"/>
      <c r="QOV72" s="49"/>
      <c r="QOW72" s="50"/>
      <c r="QOY72" s="113"/>
      <c r="QOZ72" s="113"/>
      <c r="QPA72" s="114"/>
      <c r="QPC72" s="115"/>
      <c r="QPD72" s="115"/>
      <c r="QPE72" s="46"/>
      <c r="QPF72" s="46"/>
      <c r="QPG72" s="46"/>
      <c r="QPH72" s="113"/>
      <c r="QPI72" s="116"/>
      <c r="QPJ72" s="49"/>
      <c r="QPK72" s="46"/>
      <c r="QPL72" s="49"/>
      <c r="QPM72" s="50"/>
      <c r="QPO72" s="113"/>
      <c r="QPP72" s="113"/>
      <c r="QPQ72" s="114"/>
      <c r="QPS72" s="115"/>
      <c r="QPT72" s="115"/>
      <c r="QPU72" s="46"/>
      <c r="QPV72" s="46"/>
      <c r="QPW72" s="46"/>
      <c r="QPX72" s="113"/>
      <c r="QPY72" s="116"/>
      <c r="QPZ72" s="49"/>
      <c r="QQA72" s="46"/>
      <c r="QQB72" s="49"/>
      <c r="QQC72" s="50"/>
      <c r="QQE72" s="113"/>
      <c r="QQF72" s="113"/>
      <c r="QQG72" s="114"/>
      <c r="QQI72" s="115"/>
      <c r="QQJ72" s="115"/>
      <c r="QQK72" s="46"/>
      <c r="QQL72" s="46"/>
      <c r="QQM72" s="46"/>
      <c r="QQN72" s="113"/>
      <c r="QQO72" s="116"/>
      <c r="QQP72" s="49"/>
      <c r="QQQ72" s="46"/>
      <c r="QQR72" s="49"/>
      <c r="QQS72" s="50"/>
      <c r="QQU72" s="113"/>
      <c r="QQV72" s="113"/>
      <c r="QQW72" s="114"/>
      <c r="QQY72" s="115"/>
      <c r="QQZ72" s="115"/>
      <c r="QRA72" s="46"/>
      <c r="QRB72" s="46"/>
      <c r="QRC72" s="46"/>
      <c r="QRD72" s="113"/>
      <c r="QRE72" s="116"/>
      <c r="QRF72" s="49"/>
      <c r="QRG72" s="46"/>
      <c r="QRH72" s="49"/>
      <c r="QRI72" s="50"/>
      <c r="QRK72" s="113"/>
      <c r="QRL72" s="113"/>
      <c r="QRM72" s="114"/>
      <c r="QRO72" s="115"/>
      <c r="QRP72" s="115"/>
      <c r="QRQ72" s="46"/>
      <c r="QRR72" s="46"/>
      <c r="QRS72" s="46"/>
      <c r="QRT72" s="113"/>
      <c r="QRU72" s="116"/>
      <c r="QRV72" s="49"/>
      <c r="QRW72" s="46"/>
      <c r="QRX72" s="49"/>
      <c r="QRY72" s="50"/>
      <c r="QSA72" s="113"/>
      <c r="QSB72" s="113"/>
      <c r="QSC72" s="114"/>
      <c r="QSE72" s="115"/>
      <c r="QSF72" s="115"/>
      <c r="QSG72" s="46"/>
      <c r="QSH72" s="46"/>
      <c r="QSI72" s="46"/>
      <c r="QSJ72" s="113"/>
      <c r="QSK72" s="116"/>
      <c r="QSL72" s="49"/>
      <c r="QSM72" s="46"/>
      <c r="QSN72" s="49"/>
      <c r="QSO72" s="50"/>
      <c r="QSQ72" s="113"/>
      <c r="QSR72" s="113"/>
      <c r="QSS72" s="114"/>
      <c r="QSU72" s="115"/>
      <c r="QSV72" s="115"/>
      <c r="QSW72" s="46"/>
      <c r="QSX72" s="46"/>
      <c r="QSY72" s="46"/>
      <c r="QSZ72" s="113"/>
      <c r="QTA72" s="116"/>
      <c r="QTB72" s="49"/>
      <c r="QTC72" s="46"/>
      <c r="QTD72" s="49"/>
      <c r="QTE72" s="50"/>
      <c r="QTG72" s="113"/>
      <c r="QTH72" s="113"/>
      <c r="QTI72" s="114"/>
      <c r="QTK72" s="115"/>
      <c r="QTL72" s="115"/>
      <c r="QTM72" s="46"/>
      <c r="QTN72" s="46"/>
      <c r="QTO72" s="46"/>
      <c r="QTP72" s="113"/>
      <c r="QTQ72" s="116"/>
      <c r="QTR72" s="49"/>
      <c r="QTS72" s="46"/>
      <c r="QTT72" s="49"/>
      <c r="QTU72" s="50"/>
      <c r="QTW72" s="113"/>
      <c r="QTX72" s="113"/>
      <c r="QTY72" s="114"/>
      <c r="QUA72" s="115"/>
      <c r="QUB72" s="115"/>
      <c r="QUC72" s="46"/>
      <c r="QUD72" s="46"/>
      <c r="QUE72" s="46"/>
      <c r="QUF72" s="113"/>
      <c r="QUG72" s="116"/>
      <c r="QUH72" s="49"/>
      <c r="QUI72" s="46"/>
      <c r="QUJ72" s="49"/>
      <c r="QUK72" s="50"/>
      <c r="QUM72" s="113"/>
      <c r="QUN72" s="113"/>
      <c r="QUO72" s="114"/>
      <c r="QUQ72" s="115"/>
      <c r="QUR72" s="115"/>
      <c r="QUS72" s="46"/>
      <c r="QUT72" s="46"/>
      <c r="QUU72" s="46"/>
      <c r="QUV72" s="113"/>
      <c r="QUW72" s="116"/>
      <c r="QUX72" s="49"/>
      <c r="QUY72" s="46"/>
      <c r="QUZ72" s="49"/>
      <c r="QVA72" s="50"/>
      <c r="QVC72" s="113"/>
      <c r="QVD72" s="113"/>
      <c r="QVE72" s="114"/>
      <c r="QVG72" s="115"/>
      <c r="QVH72" s="115"/>
      <c r="QVI72" s="46"/>
      <c r="QVJ72" s="46"/>
      <c r="QVK72" s="46"/>
      <c r="QVL72" s="113"/>
      <c r="QVM72" s="116"/>
      <c r="QVN72" s="49"/>
      <c r="QVO72" s="46"/>
      <c r="QVP72" s="49"/>
      <c r="QVQ72" s="50"/>
      <c r="QVS72" s="113"/>
      <c r="QVT72" s="113"/>
      <c r="QVU72" s="114"/>
      <c r="QVW72" s="115"/>
      <c r="QVX72" s="115"/>
      <c r="QVY72" s="46"/>
      <c r="QVZ72" s="46"/>
      <c r="QWA72" s="46"/>
      <c r="QWB72" s="113"/>
      <c r="QWC72" s="116"/>
      <c r="QWD72" s="49"/>
      <c r="QWE72" s="46"/>
      <c r="QWF72" s="49"/>
      <c r="QWG72" s="50"/>
      <c r="QWI72" s="113"/>
      <c r="QWJ72" s="113"/>
      <c r="QWK72" s="114"/>
      <c r="QWM72" s="115"/>
      <c r="QWN72" s="115"/>
      <c r="QWO72" s="46"/>
      <c r="QWP72" s="46"/>
      <c r="QWQ72" s="46"/>
      <c r="QWR72" s="113"/>
      <c r="QWS72" s="116"/>
      <c r="QWT72" s="49"/>
      <c r="QWU72" s="46"/>
      <c r="QWV72" s="49"/>
      <c r="QWW72" s="50"/>
      <c r="QWY72" s="113"/>
      <c r="QWZ72" s="113"/>
      <c r="QXA72" s="114"/>
      <c r="QXC72" s="115"/>
      <c r="QXD72" s="115"/>
      <c r="QXE72" s="46"/>
      <c r="QXF72" s="46"/>
      <c r="QXG72" s="46"/>
      <c r="QXH72" s="113"/>
      <c r="QXI72" s="116"/>
      <c r="QXJ72" s="49"/>
      <c r="QXK72" s="46"/>
      <c r="QXL72" s="49"/>
      <c r="QXM72" s="50"/>
      <c r="QXO72" s="113"/>
      <c r="QXP72" s="113"/>
      <c r="QXQ72" s="114"/>
      <c r="QXS72" s="115"/>
      <c r="QXT72" s="115"/>
      <c r="QXU72" s="46"/>
      <c r="QXV72" s="46"/>
      <c r="QXW72" s="46"/>
      <c r="QXX72" s="113"/>
      <c r="QXY72" s="116"/>
      <c r="QXZ72" s="49"/>
      <c r="QYA72" s="46"/>
      <c r="QYB72" s="49"/>
      <c r="QYC72" s="50"/>
      <c r="QYE72" s="113"/>
      <c r="QYF72" s="113"/>
      <c r="QYG72" s="114"/>
      <c r="QYI72" s="115"/>
      <c r="QYJ72" s="115"/>
      <c r="QYK72" s="46"/>
      <c r="QYL72" s="46"/>
      <c r="QYM72" s="46"/>
      <c r="QYN72" s="113"/>
      <c r="QYO72" s="116"/>
      <c r="QYP72" s="49"/>
      <c r="QYQ72" s="46"/>
      <c r="QYR72" s="49"/>
      <c r="QYS72" s="50"/>
      <c r="QYU72" s="113"/>
      <c r="QYV72" s="113"/>
      <c r="QYW72" s="114"/>
      <c r="QYY72" s="115"/>
      <c r="QYZ72" s="115"/>
      <c r="QZA72" s="46"/>
      <c r="QZB72" s="46"/>
      <c r="QZC72" s="46"/>
      <c r="QZD72" s="113"/>
      <c r="QZE72" s="116"/>
      <c r="QZF72" s="49"/>
      <c r="QZG72" s="46"/>
      <c r="QZH72" s="49"/>
      <c r="QZI72" s="50"/>
      <c r="QZK72" s="113"/>
      <c r="QZL72" s="113"/>
      <c r="QZM72" s="114"/>
      <c r="QZO72" s="115"/>
      <c r="QZP72" s="115"/>
      <c r="QZQ72" s="46"/>
      <c r="QZR72" s="46"/>
      <c r="QZS72" s="46"/>
      <c r="QZT72" s="113"/>
      <c r="QZU72" s="116"/>
      <c r="QZV72" s="49"/>
      <c r="QZW72" s="46"/>
      <c r="QZX72" s="49"/>
      <c r="QZY72" s="50"/>
      <c r="RAA72" s="113"/>
      <c r="RAB72" s="113"/>
      <c r="RAC72" s="114"/>
      <c r="RAE72" s="115"/>
      <c r="RAF72" s="115"/>
      <c r="RAG72" s="46"/>
      <c r="RAH72" s="46"/>
      <c r="RAI72" s="46"/>
      <c r="RAJ72" s="113"/>
      <c r="RAK72" s="116"/>
      <c r="RAL72" s="49"/>
      <c r="RAM72" s="46"/>
      <c r="RAN72" s="49"/>
      <c r="RAO72" s="50"/>
      <c r="RAQ72" s="113"/>
      <c r="RAR72" s="113"/>
      <c r="RAS72" s="114"/>
      <c r="RAU72" s="115"/>
      <c r="RAV72" s="115"/>
      <c r="RAW72" s="46"/>
      <c r="RAX72" s="46"/>
      <c r="RAY72" s="46"/>
      <c r="RAZ72" s="113"/>
      <c r="RBA72" s="116"/>
      <c r="RBB72" s="49"/>
      <c r="RBC72" s="46"/>
      <c r="RBD72" s="49"/>
      <c r="RBE72" s="50"/>
      <c r="RBG72" s="113"/>
      <c r="RBH72" s="113"/>
      <c r="RBI72" s="114"/>
      <c r="RBK72" s="115"/>
      <c r="RBL72" s="115"/>
      <c r="RBM72" s="46"/>
      <c r="RBN72" s="46"/>
      <c r="RBO72" s="46"/>
      <c r="RBP72" s="113"/>
      <c r="RBQ72" s="116"/>
      <c r="RBR72" s="49"/>
      <c r="RBS72" s="46"/>
      <c r="RBT72" s="49"/>
      <c r="RBU72" s="50"/>
      <c r="RBW72" s="113"/>
      <c r="RBX72" s="113"/>
      <c r="RBY72" s="114"/>
      <c r="RCA72" s="115"/>
      <c r="RCB72" s="115"/>
      <c r="RCC72" s="46"/>
      <c r="RCD72" s="46"/>
      <c r="RCE72" s="46"/>
      <c r="RCF72" s="113"/>
      <c r="RCG72" s="116"/>
      <c r="RCH72" s="49"/>
      <c r="RCI72" s="46"/>
      <c r="RCJ72" s="49"/>
      <c r="RCK72" s="50"/>
      <c r="RCM72" s="113"/>
      <c r="RCN72" s="113"/>
      <c r="RCO72" s="114"/>
      <c r="RCQ72" s="115"/>
      <c r="RCR72" s="115"/>
      <c r="RCS72" s="46"/>
      <c r="RCT72" s="46"/>
      <c r="RCU72" s="46"/>
      <c r="RCV72" s="113"/>
      <c r="RCW72" s="116"/>
      <c r="RCX72" s="49"/>
      <c r="RCY72" s="46"/>
      <c r="RCZ72" s="49"/>
      <c r="RDA72" s="50"/>
      <c r="RDC72" s="113"/>
      <c r="RDD72" s="113"/>
      <c r="RDE72" s="114"/>
      <c r="RDG72" s="115"/>
      <c r="RDH72" s="115"/>
      <c r="RDI72" s="46"/>
      <c r="RDJ72" s="46"/>
      <c r="RDK72" s="46"/>
      <c r="RDL72" s="113"/>
      <c r="RDM72" s="116"/>
      <c r="RDN72" s="49"/>
      <c r="RDO72" s="46"/>
      <c r="RDP72" s="49"/>
      <c r="RDQ72" s="50"/>
      <c r="RDS72" s="113"/>
      <c r="RDT72" s="113"/>
      <c r="RDU72" s="114"/>
      <c r="RDW72" s="115"/>
      <c r="RDX72" s="115"/>
      <c r="RDY72" s="46"/>
      <c r="RDZ72" s="46"/>
      <c r="REA72" s="46"/>
      <c r="REB72" s="113"/>
      <c r="REC72" s="116"/>
      <c r="RED72" s="49"/>
      <c r="REE72" s="46"/>
      <c r="REF72" s="49"/>
      <c r="REG72" s="50"/>
      <c r="REI72" s="113"/>
      <c r="REJ72" s="113"/>
      <c r="REK72" s="114"/>
      <c r="REM72" s="115"/>
      <c r="REN72" s="115"/>
      <c r="REO72" s="46"/>
      <c r="REP72" s="46"/>
      <c r="REQ72" s="46"/>
      <c r="RER72" s="113"/>
      <c r="RES72" s="116"/>
      <c r="RET72" s="49"/>
      <c r="REU72" s="46"/>
      <c r="REV72" s="49"/>
      <c r="REW72" s="50"/>
      <c r="REY72" s="113"/>
      <c r="REZ72" s="113"/>
      <c r="RFA72" s="114"/>
      <c r="RFC72" s="115"/>
      <c r="RFD72" s="115"/>
      <c r="RFE72" s="46"/>
      <c r="RFF72" s="46"/>
      <c r="RFG72" s="46"/>
      <c r="RFH72" s="113"/>
      <c r="RFI72" s="116"/>
      <c r="RFJ72" s="49"/>
      <c r="RFK72" s="46"/>
      <c r="RFL72" s="49"/>
      <c r="RFM72" s="50"/>
      <c r="RFO72" s="113"/>
      <c r="RFP72" s="113"/>
      <c r="RFQ72" s="114"/>
      <c r="RFS72" s="115"/>
      <c r="RFT72" s="115"/>
      <c r="RFU72" s="46"/>
      <c r="RFV72" s="46"/>
      <c r="RFW72" s="46"/>
      <c r="RFX72" s="113"/>
      <c r="RFY72" s="116"/>
      <c r="RFZ72" s="49"/>
      <c r="RGA72" s="46"/>
      <c r="RGB72" s="49"/>
      <c r="RGC72" s="50"/>
      <c r="RGE72" s="113"/>
      <c r="RGF72" s="113"/>
      <c r="RGG72" s="114"/>
      <c r="RGI72" s="115"/>
      <c r="RGJ72" s="115"/>
      <c r="RGK72" s="46"/>
      <c r="RGL72" s="46"/>
      <c r="RGM72" s="46"/>
      <c r="RGN72" s="113"/>
      <c r="RGO72" s="116"/>
      <c r="RGP72" s="49"/>
      <c r="RGQ72" s="46"/>
      <c r="RGR72" s="49"/>
      <c r="RGS72" s="50"/>
      <c r="RGU72" s="113"/>
      <c r="RGV72" s="113"/>
      <c r="RGW72" s="114"/>
      <c r="RGY72" s="115"/>
      <c r="RGZ72" s="115"/>
      <c r="RHA72" s="46"/>
      <c r="RHB72" s="46"/>
      <c r="RHC72" s="46"/>
      <c r="RHD72" s="113"/>
      <c r="RHE72" s="116"/>
      <c r="RHF72" s="49"/>
      <c r="RHG72" s="46"/>
      <c r="RHH72" s="49"/>
      <c r="RHI72" s="50"/>
      <c r="RHK72" s="113"/>
      <c r="RHL72" s="113"/>
      <c r="RHM72" s="114"/>
      <c r="RHO72" s="115"/>
      <c r="RHP72" s="115"/>
      <c r="RHQ72" s="46"/>
      <c r="RHR72" s="46"/>
      <c r="RHS72" s="46"/>
      <c r="RHT72" s="113"/>
      <c r="RHU72" s="116"/>
      <c r="RHV72" s="49"/>
      <c r="RHW72" s="46"/>
      <c r="RHX72" s="49"/>
      <c r="RHY72" s="50"/>
      <c r="RIA72" s="113"/>
      <c r="RIB72" s="113"/>
      <c r="RIC72" s="114"/>
      <c r="RIE72" s="115"/>
      <c r="RIF72" s="115"/>
      <c r="RIG72" s="46"/>
      <c r="RIH72" s="46"/>
      <c r="RII72" s="46"/>
      <c r="RIJ72" s="113"/>
      <c r="RIK72" s="116"/>
      <c r="RIL72" s="49"/>
      <c r="RIM72" s="46"/>
      <c r="RIN72" s="49"/>
      <c r="RIO72" s="50"/>
      <c r="RIQ72" s="113"/>
      <c r="RIR72" s="113"/>
      <c r="RIS72" s="114"/>
      <c r="RIU72" s="115"/>
      <c r="RIV72" s="115"/>
      <c r="RIW72" s="46"/>
      <c r="RIX72" s="46"/>
      <c r="RIY72" s="46"/>
      <c r="RIZ72" s="113"/>
      <c r="RJA72" s="116"/>
      <c r="RJB72" s="49"/>
      <c r="RJC72" s="46"/>
      <c r="RJD72" s="49"/>
      <c r="RJE72" s="50"/>
      <c r="RJG72" s="113"/>
      <c r="RJH72" s="113"/>
      <c r="RJI72" s="114"/>
      <c r="RJK72" s="115"/>
      <c r="RJL72" s="115"/>
      <c r="RJM72" s="46"/>
      <c r="RJN72" s="46"/>
      <c r="RJO72" s="46"/>
      <c r="RJP72" s="113"/>
      <c r="RJQ72" s="116"/>
      <c r="RJR72" s="49"/>
      <c r="RJS72" s="46"/>
      <c r="RJT72" s="49"/>
      <c r="RJU72" s="50"/>
      <c r="RJW72" s="113"/>
      <c r="RJX72" s="113"/>
      <c r="RJY72" s="114"/>
      <c r="RKA72" s="115"/>
      <c r="RKB72" s="115"/>
      <c r="RKC72" s="46"/>
      <c r="RKD72" s="46"/>
      <c r="RKE72" s="46"/>
      <c r="RKF72" s="113"/>
      <c r="RKG72" s="116"/>
      <c r="RKH72" s="49"/>
      <c r="RKI72" s="46"/>
      <c r="RKJ72" s="49"/>
      <c r="RKK72" s="50"/>
      <c r="RKM72" s="113"/>
      <c r="RKN72" s="113"/>
      <c r="RKO72" s="114"/>
      <c r="RKQ72" s="115"/>
      <c r="RKR72" s="115"/>
      <c r="RKS72" s="46"/>
      <c r="RKT72" s="46"/>
      <c r="RKU72" s="46"/>
      <c r="RKV72" s="113"/>
      <c r="RKW72" s="116"/>
      <c r="RKX72" s="49"/>
      <c r="RKY72" s="46"/>
      <c r="RKZ72" s="49"/>
      <c r="RLA72" s="50"/>
      <c r="RLC72" s="113"/>
      <c r="RLD72" s="113"/>
      <c r="RLE72" s="114"/>
      <c r="RLG72" s="115"/>
      <c r="RLH72" s="115"/>
      <c r="RLI72" s="46"/>
      <c r="RLJ72" s="46"/>
      <c r="RLK72" s="46"/>
      <c r="RLL72" s="113"/>
      <c r="RLM72" s="116"/>
      <c r="RLN72" s="49"/>
      <c r="RLO72" s="46"/>
      <c r="RLP72" s="49"/>
      <c r="RLQ72" s="50"/>
      <c r="RLS72" s="113"/>
      <c r="RLT72" s="113"/>
      <c r="RLU72" s="114"/>
      <c r="RLW72" s="115"/>
      <c r="RLX72" s="115"/>
      <c r="RLY72" s="46"/>
      <c r="RLZ72" s="46"/>
      <c r="RMA72" s="46"/>
      <c r="RMB72" s="113"/>
      <c r="RMC72" s="116"/>
      <c r="RMD72" s="49"/>
      <c r="RME72" s="46"/>
      <c r="RMF72" s="49"/>
      <c r="RMG72" s="50"/>
      <c r="RMI72" s="113"/>
      <c r="RMJ72" s="113"/>
      <c r="RMK72" s="114"/>
      <c r="RMM72" s="115"/>
      <c r="RMN72" s="115"/>
      <c r="RMO72" s="46"/>
      <c r="RMP72" s="46"/>
      <c r="RMQ72" s="46"/>
      <c r="RMR72" s="113"/>
      <c r="RMS72" s="116"/>
      <c r="RMT72" s="49"/>
      <c r="RMU72" s="46"/>
      <c r="RMV72" s="49"/>
      <c r="RMW72" s="50"/>
      <c r="RMY72" s="113"/>
      <c r="RMZ72" s="113"/>
      <c r="RNA72" s="114"/>
      <c r="RNC72" s="115"/>
      <c r="RND72" s="115"/>
      <c r="RNE72" s="46"/>
      <c r="RNF72" s="46"/>
      <c r="RNG72" s="46"/>
      <c r="RNH72" s="113"/>
      <c r="RNI72" s="116"/>
      <c r="RNJ72" s="49"/>
      <c r="RNK72" s="46"/>
      <c r="RNL72" s="49"/>
      <c r="RNM72" s="50"/>
      <c r="RNO72" s="113"/>
      <c r="RNP72" s="113"/>
      <c r="RNQ72" s="114"/>
      <c r="RNS72" s="115"/>
      <c r="RNT72" s="115"/>
      <c r="RNU72" s="46"/>
      <c r="RNV72" s="46"/>
      <c r="RNW72" s="46"/>
      <c r="RNX72" s="113"/>
      <c r="RNY72" s="116"/>
      <c r="RNZ72" s="49"/>
      <c r="ROA72" s="46"/>
      <c r="ROB72" s="49"/>
      <c r="ROC72" s="50"/>
      <c r="ROE72" s="113"/>
      <c r="ROF72" s="113"/>
      <c r="ROG72" s="114"/>
      <c r="ROI72" s="115"/>
      <c r="ROJ72" s="115"/>
      <c r="ROK72" s="46"/>
      <c r="ROL72" s="46"/>
      <c r="ROM72" s="46"/>
      <c r="RON72" s="113"/>
      <c r="ROO72" s="116"/>
      <c r="ROP72" s="49"/>
      <c r="ROQ72" s="46"/>
      <c r="ROR72" s="49"/>
      <c r="ROS72" s="50"/>
      <c r="ROU72" s="113"/>
      <c r="ROV72" s="113"/>
      <c r="ROW72" s="114"/>
      <c r="ROY72" s="115"/>
      <c r="ROZ72" s="115"/>
      <c r="RPA72" s="46"/>
      <c r="RPB72" s="46"/>
      <c r="RPC72" s="46"/>
      <c r="RPD72" s="113"/>
      <c r="RPE72" s="116"/>
      <c r="RPF72" s="49"/>
      <c r="RPG72" s="46"/>
      <c r="RPH72" s="49"/>
      <c r="RPI72" s="50"/>
      <c r="RPK72" s="113"/>
      <c r="RPL72" s="113"/>
      <c r="RPM72" s="114"/>
      <c r="RPO72" s="115"/>
      <c r="RPP72" s="115"/>
      <c r="RPQ72" s="46"/>
      <c r="RPR72" s="46"/>
      <c r="RPS72" s="46"/>
      <c r="RPT72" s="113"/>
      <c r="RPU72" s="116"/>
      <c r="RPV72" s="49"/>
      <c r="RPW72" s="46"/>
      <c r="RPX72" s="49"/>
      <c r="RPY72" s="50"/>
      <c r="RQA72" s="113"/>
      <c r="RQB72" s="113"/>
      <c r="RQC72" s="114"/>
      <c r="RQE72" s="115"/>
      <c r="RQF72" s="115"/>
      <c r="RQG72" s="46"/>
      <c r="RQH72" s="46"/>
      <c r="RQI72" s="46"/>
      <c r="RQJ72" s="113"/>
      <c r="RQK72" s="116"/>
      <c r="RQL72" s="49"/>
      <c r="RQM72" s="46"/>
      <c r="RQN72" s="49"/>
      <c r="RQO72" s="50"/>
      <c r="RQQ72" s="113"/>
      <c r="RQR72" s="113"/>
      <c r="RQS72" s="114"/>
      <c r="RQU72" s="115"/>
      <c r="RQV72" s="115"/>
      <c r="RQW72" s="46"/>
      <c r="RQX72" s="46"/>
      <c r="RQY72" s="46"/>
      <c r="RQZ72" s="113"/>
      <c r="RRA72" s="116"/>
      <c r="RRB72" s="49"/>
      <c r="RRC72" s="46"/>
      <c r="RRD72" s="49"/>
      <c r="RRE72" s="50"/>
      <c r="RRG72" s="113"/>
      <c r="RRH72" s="113"/>
      <c r="RRI72" s="114"/>
      <c r="RRK72" s="115"/>
      <c r="RRL72" s="115"/>
      <c r="RRM72" s="46"/>
      <c r="RRN72" s="46"/>
      <c r="RRO72" s="46"/>
      <c r="RRP72" s="113"/>
      <c r="RRQ72" s="116"/>
      <c r="RRR72" s="49"/>
      <c r="RRS72" s="46"/>
      <c r="RRT72" s="49"/>
      <c r="RRU72" s="50"/>
      <c r="RRW72" s="113"/>
      <c r="RRX72" s="113"/>
      <c r="RRY72" s="114"/>
      <c r="RSA72" s="115"/>
      <c r="RSB72" s="115"/>
      <c r="RSC72" s="46"/>
      <c r="RSD72" s="46"/>
      <c r="RSE72" s="46"/>
      <c r="RSF72" s="113"/>
      <c r="RSG72" s="116"/>
      <c r="RSH72" s="49"/>
      <c r="RSI72" s="46"/>
      <c r="RSJ72" s="49"/>
      <c r="RSK72" s="50"/>
      <c r="RSM72" s="113"/>
      <c r="RSN72" s="113"/>
      <c r="RSO72" s="114"/>
      <c r="RSQ72" s="115"/>
      <c r="RSR72" s="115"/>
      <c r="RSS72" s="46"/>
      <c r="RST72" s="46"/>
      <c r="RSU72" s="46"/>
      <c r="RSV72" s="113"/>
      <c r="RSW72" s="116"/>
      <c r="RSX72" s="49"/>
      <c r="RSY72" s="46"/>
      <c r="RSZ72" s="49"/>
      <c r="RTA72" s="50"/>
      <c r="RTC72" s="113"/>
      <c r="RTD72" s="113"/>
      <c r="RTE72" s="114"/>
      <c r="RTG72" s="115"/>
      <c r="RTH72" s="115"/>
      <c r="RTI72" s="46"/>
      <c r="RTJ72" s="46"/>
      <c r="RTK72" s="46"/>
      <c r="RTL72" s="113"/>
      <c r="RTM72" s="116"/>
      <c r="RTN72" s="49"/>
      <c r="RTO72" s="46"/>
      <c r="RTP72" s="49"/>
      <c r="RTQ72" s="50"/>
      <c r="RTS72" s="113"/>
      <c r="RTT72" s="113"/>
      <c r="RTU72" s="114"/>
      <c r="RTW72" s="115"/>
      <c r="RTX72" s="115"/>
      <c r="RTY72" s="46"/>
      <c r="RTZ72" s="46"/>
      <c r="RUA72" s="46"/>
      <c r="RUB72" s="113"/>
      <c r="RUC72" s="116"/>
      <c r="RUD72" s="49"/>
      <c r="RUE72" s="46"/>
      <c r="RUF72" s="49"/>
      <c r="RUG72" s="50"/>
      <c r="RUI72" s="113"/>
      <c r="RUJ72" s="113"/>
      <c r="RUK72" s="114"/>
      <c r="RUM72" s="115"/>
      <c r="RUN72" s="115"/>
      <c r="RUO72" s="46"/>
      <c r="RUP72" s="46"/>
      <c r="RUQ72" s="46"/>
      <c r="RUR72" s="113"/>
      <c r="RUS72" s="116"/>
      <c r="RUT72" s="49"/>
      <c r="RUU72" s="46"/>
      <c r="RUV72" s="49"/>
      <c r="RUW72" s="50"/>
      <c r="RUY72" s="113"/>
      <c r="RUZ72" s="113"/>
      <c r="RVA72" s="114"/>
      <c r="RVC72" s="115"/>
      <c r="RVD72" s="115"/>
      <c r="RVE72" s="46"/>
      <c r="RVF72" s="46"/>
      <c r="RVG72" s="46"/>
      <c r="RVH72" s="113"/>
      <c r="RVI72" s="116"/>
      <c r="RVJ72" s="49"/>
      <c r="RVK72" s="46"/>
      <c r="RVL72" s="49"/>
      <c r="RVM72" s="50"/>
      <c r="RVO72" s="113"/>
      <c r="RVP72" s="113"/>
      <c r="RVQ72" s="114"/>
      <c r="RVS72" s="115"/>
      <c r="RVT72" s="115"/>
      <c r="RVU72" s="46"/>
      <c r="RVV72" s="46"/>
      <c r="RVW72" s="46"/>
      <c r="RVX72" s="113"/>
      <c r="RVY72" s="116"/>
      <c r="RVZ72" s="49"/>
      <c r="RWA72" s="46"/>
      <c r="RWB72" s="49"/>
      <c r="RWC72" s="50"/>
      <c r="RWE72" s="113"/>
      <c r="RWF72" s="113"/>
      <c r="RWG72" s="114"/>
      <c r="RWI72" s="115"/>
      <c r="RWJ72" s="115"/>
      <c r="RWK72" s="46"/>
      <c r="RWL72" s="46"/>
      <c r="RWM72" s="46"/>
      <c r="RWN72" s="113"/>
      <c r="RWO72" s="116"/>
      <c r="RWP72" s="49"/>
      <c r="RWQ72" s="46"/>
      <c r="RWR72" s="49"/>
      <c r="RWS72" s="50"/>
      <c r="RWU72" s="113"/>
      <c r="RWV72" s="113"/>
      <c r="RWW72" s="114"/>
      <c r="RWY72" s="115"/>
      <c r="RWZ72" s="115"/>
      <c r="RXA72" s="46"/>
      <c r="RXB72" s="46"/>
      <c r="RXC72" s="46"/>
      <c r="RXD72" s="113"/>
      <c r="RXE72" s="116"/>
      <c r="RXF72" s="49"/>
      <c r="RXG72" s="46"/>
      <c r="RXH72" s="49"/>
      <c r="RXI72" s="50"/>
      <c r="RXK72" s="113"/>
      <c r="RXL72" s="113"/>
      <c r="RXM72" s="114"/>
      <c r="RXO72" s="115"/>
      <c r="RXP72" s="115"/>
      <c r="RXQ72" s="46"/>
      <c r="RXR72" s="46"/>
      <c r="RXS72" s="46"/>
      <c r="RXT72" s="113"/>
      <c r="RXU72" s="116"/>
      <c r="RXV72" s="49"/>
      <c r="RXW72" s="46"/>
      <c r="RXX72" s="49"/>
      <c r="RXY72" s="50"/>
      <c r="RYA72" s="113"/>
      <c r="RYB72" s="113"/>
      <c r="RYC72" s="114"/>
      <c r="RYE72" s="115"/>
      <c r="RYF72" s="115"/>
      <c r="RYG72" s="46"/>
      <c r="RYH72" s="46"/>
      <c r="RYI72" s="46"/>
      <c r="RYJ72" s="113"/>
      <c r="RYK72" s="116"/>
      <c r="RYL72" s="49"/>
      <c r="RYM72" s="46"/>
      <c r="RYN72" s="49"/>
      <c r="RYO72" s="50"/>
      <c r="RYQ72" s="113"/>
      <c r="RYR72" s="113"/>
      <c r="RYS72" s="114"/>
      <c r="RYU72" s="115"/>
      <c r="RYV72" s="115"/>
      <c r="RYW72" s="46"/>
      <c r="RYX72" s="46"/>
      <c r="RYY72" s="46"/>
      <c r="RYZ72" s="113"/>
      <c r="RZA72" s="116"/>
      <c r="RZB72" s="49"/>
      <c r="RZC72" s="46"/>
      <c r="RZD72" s="49"/>
      <c r="RZE72" s="50"/>
      <c r="RZG72" s="113"/>
      <c r="RZH72" s="113"/>
      <c r="RZI72" s="114"/>
      <c r="RZK72" s="115"/>
      <c r="RZL72" s="115"/>
      <c r="RZM72" s="46"/>
      <c r="RZN72" s="46"/>
      <c r="RZO72" s="46"/>
      <c r="RZP72" s="113"/>
      <c r="RZQ72" s="116"/>
      <c r="RZR72" s="49"/>
      <c r="RZS72" s="46"/>
      <c r="RZT72" s="49"/>
      <c r="RZU72" s="50"/>
      <c r="RZW72" s="113"/>
      <c r="RZX72" s="113"/>
      <c r="RZY72" s="114"/>
      <c r="SAA72" s="115"/>
      <c r="SAB72" s="115"/>
      <c r="SAC72" s="46"/>
      <c r="SAD72" s="46"/>
      <c r="SAE72" s="46"/>
      <c r="SAF72" s="113"/>
      <c r="SAG72" s="116"/>
      <c r="SAH72" s="49"/>
      <c r="SAI72" s="46"/>
      <c r="SAJ72" s="49"/>
      <c r="SAK72" s="50"/>
      <c r="SAM72" s="113"/>
      <c r="SAN72" s="113"/>
      <c r="SAO72" s="114"/>
      <c r="SAQ72" s="115"/>
      <c r="SAR72" s="115"/>
      <c r="SAS72" s="46"/>
      <c r="SAT72" s="46"/>
      <c r="SAU72" s="46"/>
      <c r="SAV72" s="113"/>
      <c r="SAW72" s="116"/>
      <c r="SAX72" s="49"/>
      <c r="SAY72" s="46"/>
      <c r="SAZ72" s="49"/>
      <c r="SBA72" s="50"/>
      <c r="SBC72" s="113"/>
      <c r="SBD72" s="113"/>
      <c r="SBE72" s="114"/>
      <c r="SBG72" s="115"/>
      <c r="SBH72" s="115"/>
      <c r="SBI72" s="46"/>
      <c r="SBJ72" s="46"/>
      <c r="SBK72" s="46"/>
      <c r="SBL72" s="113"/>
      <c r="SBM72" s="116"/>
      <c r="SBN72" s="49"/>
      <c r="SBO72" s="46"/>
      <c r="SBP72" s="49"/>
      <c r="SBQ72" s="50"/>
      <c r="SBS72" s="113"/>
      <c r="SBT72" s="113"/>
      <c r="SBU72" s="114"/>
      <c r="SBW72" s="115"/>
      <c r="SBX72" s="115"/>
      <c r="SBY72" s="46"/>
      <c r="SBZ72" s="46"/>
      <c r="SCA72" s="46"/>
      <c r="SCB72" s="113"/>
      <c r="SCC72" s="116"/>
      <c r="SCD72" s="49"/>
      <c r="SCE72" s="46"/>
      <c r="SCF72" s="49"/>
      <c r="SCG72" s="50"/>
      <c r="SCI72" s="113"/>
      <c r="SCJ72" s="113"/>
      <c r="SCK72" s="114"/>
      <c r="SCM72" s="115"/>
      <c r="SCN72" s="115"/>
      <c r="SCO72" s="46"/>
      <c r="SCP72" s="46"/>
      <c r="SCQ72" s="46"/>
      <c r="SCR72" s="113"/>
      <c r="SCS72" s="116"/>
      <c r="SCT72" s="49"/>
      <c r="SCU72" s="46"/>
      <c r="SCV72" s="49"/>
      <c r="SCW72" s="50"/>
      <c r="SCY72" s="113"/>
      <c r="SCZ72" s="113"/>
      <c r="SDA72" s="114"/>
      <c r="SDC72" s="115"/>
      <c r="SDD72" s="115"/>
      <c r="SDE72" s="46"/>
      <c r="SDF72" s="46"/>
      <c r="SDG72" s="46"/>
      <c r="SDH72" s="113"/>
      <c r="SDI72" s="116"/>
      <c r="SDJ72" s="49"/>
      <c r="SDK72" s="46"/>
      <c r="SDL72" s="49"/>
      <c r="SDM72" s="50"/>
      <c r="SDO72" s="113"/>
      <c r="SDP72" s="113"/>
      <c r="SDQ72" s="114"/>
      <c r="SDS72" s="115"/>
      <c r="SDT72" s="115"/>
      <c r="SDU72" s="46"/>
      <c r="SDV72" s="46"/>
      <c r="SDW72" s="46"/>
      <c r="SDX72" s="113"/>
      <c r="SDY72" s="116"/>
      <c r="SDZ72" s="49"/>
      <c r="SEA72" s="46"/>
      <c r="SEB72" s="49"/>
      <c r="SEC72" s="50"/>
      <c r="SEE72" s="113"/>
      <c r="SEF72" s="113"/>
      <c r="SEG72" s="114"/>
      <c r="SEI72" s="115"/>
      <c r="SEJ72" s="115"/>
      <c r="SEK72" s="46"/>
      <c r="SEL72" s="46"/>
      <c r="SEM72" s="46"/>
      <c r="SEN72" s="113"/>
      <c r="SEO72" s="116"/>
      <c r="SEP72" s="49"/>
      <c r="SEQ72" s="46"/>
      <c r="SER72" s="49"/>
      <c r="SES72" s="50"/>
      <c r="SEU72" s="113"/>
      <c r="SEV72" s="113"/>
      <c r="SEW72" s="114"/>
      <c r="SEY72" s="115"/>
      <c r="SEZ72" s="115"/>
      <c r="SFA72" s="46"/>
      <c r="SFB72" s="46"/>
      <c r="SFC72" s="46"/>
      <c r="SFD72" s="113"/>
      <c r="SFE72" s="116"/>
      <c r="SFF72" s="49"/>
      <c r="SFG72" s="46"/>
      <c r="SFH72" s="49"/>
      <c r="SFI72" s="50"/>
      <c r="SFK72" s="113"/>
      <c r="SFL72" s="113"/>
      <c r="SFM72" s="114"/>
      <c r="SFO72" s="115"/>
      <c r="SFP72" s="115"/>
      <c r="SFQ72" s="46"/>
      <c r="SFR72" s="46"/>
      <c r="SFS72" s="46"/>
      <c r="SFT72" s="113"/>
      <c r="SFU72" s="116"/>
      <c r="SFV72" s="49"/>
      <c r="SFW72" s="46"/>
      <c r="SFX72" s="49"/>
      <c r="SFY72" s="50"/>
      <c r="SGA72" s="113"/>
      <c r="SGB72" s="113"/>
      <c r="SGC72" s="114"/>
      <c r="SGE72" s="115"/>
      <c r="SGF72" s="115"/>
      <c r="SGG72" s="46"/>
      <c r="SGH72" s="46"/>
      <c r="SGI72" s="46"/>
      <c r="SGJ72" s="113"/>
      <c r="SGK72" s="116"/>
      <c r="SGL72" s="49"/>
      <c r="SGM72" s="46"/>
      <c r="SGN72" s="49"/>
      <c r="SGO72" s="50"/>
      <c r="SGQ72" s="113"/>
      <c r="SGR72" s="113"/>
      <c r="SGS72" s="114"/>
      <c r="SGU72" s="115"/>
      <c r="SGV72" s="115"/>
      <c r="SGW72" s="46"/>
      <c r="SGX72" s="46"/>
      <c r="SGY72" s="46"/>
      <c r="SGZ72" s="113"/>
      <c r="SHA72" s="116"/>
      <c r="SHB72" s="49"/>
      <c r="SHC72" s="46"/>
      <c r="SHD72" s="49"/>
      <c r="SHE72" s="50"/>
      <c r="SHG72" s="113"/>
      <c r="SHH72" s="113"/>
      <c r="SHI72" s="114"/>
      <c r="SHK72" s="115"/>
      <c r="SHL72" s="115"/>
      <c r="SHM72" s="46"/>
      <c r="SHN72" s="46"/>
      <c r="SHO72" s="46"/>
      <c r="SHP72" s="113"/>
      <c r="SHQ72" s="116"/>
      <c r="SHR72" s="49"/>
      <c r="SHS72" s="46"/>
      <c r="SHT72" s="49"/>
      <c r="SHU72" s="50"/>
      <c r="SHW72" s="113"/>
      <c r="SHX72" s="113"/>
      <c r="SHY72" s="114"/>
      <c r="SIA72" s="115"/>
      <c r="SIB72" s="115"/>
      <c r="SIC72" s="46"/>
      <c r="SID72" s="46"/>
      <c r="SIE72" s="46"/>
      <c r="SIF72" s="113"/>
      <c r="SIG72" s="116"/>
      <c r="SIH72" s="49"/>
      <c r="SII72" s="46"/>
      <c r="SIJ72" s="49"/>
      <c r="SIK72" s="50"/>
      <c r="SIM72" s="113"/>
      <c r="SIN72" s="113"/>
      <c r="SIO72" s="114"/>
      <c r="SIQ72" s="115"/>
      <c r="SIR72" s="115"/>
      <c r="SIS72" s="46"/>
      <c r="SIT72" s="46"/>
      <c r="SIU72" s="46"/>
      <c r="SIV72" s="113"/>
      <c r="SIW72" s="116"/>
      <c r="SIX72" s="49"/>
      <c r="SIY72" s="46"/>
      <c r="SIZ72" s="49"/>
      <c r="SJA72" s="50"/>
      <c r="SJC72" s="113"/>
      <c r="SJD72" s="113"/>
      <c r="SJE72" s="114"/>
      <c r="SJG72" s="115"/>
      <c r="SJH72" s="115"/>
      <c r="SJI72" s="46"/>
      <c r="SJJ72" s="46"/>
      <c r="SJK72" s="46"/>
      <c r="SJL72" s="113"/>
      <c r="SJM72" s="116"/>
      <c r="SJN72" s="49"/>
      <c r="SJO72" s="46"/>
      <c r="SJP72" s="49"/>
      <c r="SJQ72" s="50"/>
      <c r="SJS72" s="113"/>
      <c r="SJT72" s="113"/>
      <c r="SJU72" s="114"/>
      <c r="SJW72" s="115"/>
      <c r="SJX72" s="115"/>
      <c r="SJY72" s="46"/>
      <c r="SJZ72" s="46"/>
      <c r="SKA72" s="46"/>
      <c r="SKB72" s="113"/>
      <c r="SKC72" s="116"/>
      <c r="SKD72" s="49"/>
      <c r="SKE72" s="46"/>
      <c r="SKF72" s="49"/>
      <c r="SKG72" s="50"/>
      <c r="SKI72" s="113"/>
      <c r="SKJ72" s="113"/>
      <c r="SKK72" s="114"/>
      <c r="SKM72" s="115"/>
      <c r="SKN72" s="115"/>
      <c r="SKO72" s="46"/>
      <c r="SKP72" s="46"/>
      <c r="SKQ72" s="46"/>
      <c r="SKR72" s="113"/>
      <c r="SKS72" s="116"/>
      <c r="SKT72" s="49"/>
      <c r="SKU72" s="46"/>
      <c r="SKV72" s="49"/>
      <c r="SKW72" s="50"/>
      <c r="SKY72" s="113"/>
      <c r="SKZ72" s="113"/>
      <c r="SLA72" s="114"/>
      <c r="SLC72" s="115"/>
      <c r="SLD72" s="115"/>
      <c r="SLE72" s="46"/>
      <c r="SLF72" s="46"/>
      <c r="SLG72" s="46"/>
      <c r="SLH72" s="113"/>
      <c r="SLI72" s="116"/>
      <c r="SLJ72" s="49"/>
      <c r="SLK72" s="46"/>
      <c r="SLL72" s="49"/>
      <c r="SLM72" s="50"/>
      <c r="SLO72" s="113"/>
      <c r="SLP72" s="113"/>
      <c r="SLQ72" s="114"/>
      <c r="SLS72" s="115"/>
      <c r="SLT72" s="115"/>
      <c r="SLU72" s="46"/>
      <c r="SLV72" s="46"/>
      <c r="SLW72" s="46"/>
      <c r="SLX72" s="113"/>
      <c r="SLY72" s="116"/>
      <c r="SLZ72" s="49"/>
      <c r="SMA72" s="46"/>
      <c r="SMB72" s="49"/>
      <c r="SMC72" s="50"/>
      <c r="SME72" s="113"/>
      <c r="SMF72" s="113"/>
      <c r="SMG72" s="114"/>
      <c r="SMI72" s="115"/>
      <c r="SMJ72" s="115"/>
      <c r="SMK72" s="46"/>
      <c r="SML72" s="46"/>
      <c r="SMM72" s="46"/>
      <c r="SMN72" s="113"/>
      <c r="SMO72" s="116"/>
      <c r="SMP72" s="49"/>
      <c r="SMQ72" s="46"/>
      <c r="SMR72" s="49"/>
      <c r="SMS72" s="50"/>
      <c r="SMU72" s="113"/>
      <c r="SMV72" s="113"/>
      <c r="SMW72" s="114"/>
      <c r="SMY72" s="115"/>
      <c r="SMZ72" s="115"/>
      <c r="SNA72" s="46"/>
      <c r="SNB72" s="46"/>
      <c r="SNC72" s="46"/>
      <c r="SND72" s="113"/>
      <c r="SNE72" s="116"/>
      <c r="SNF72" s="49"/>
      <c r="SNG72" s="46"/>
      <c r="SNH72" s="49"/>
      <c r="SNI72" s="50"/>
      <c r="SNK72" s="113"/>
      <c r="SNL72" s="113"/>
      <c r="SNM72" s="114"/>
      <c r="SNO72" s="115"/>
      <c r="SNP72" s="115"/>
      <c r="SNQ72" s="46"/>
      <c r="SNR72" s="46"/>
      <c r="SNS72" s="46"/>
      <c r="SNT72" s="113"/>
      <c r="SNU72" s="116"/>
      <c r="SNV72" s="49"/>
      <c r="SNW72" s="46"/>
      <c r="SNX72" s="49"/>
      <c r="SNY72" s="50"/>
      <c r="SOA72" s="113"/>
      <c r="SOB72" s="113"/>
      <c r="SOC72" s="114"/>
      <c r="SOE72" s="115"/>
      <c r="SOF72" s="115"/>
      <c r="SOG72" s="46"/>
      <c r="SOH72" s="46"/>
      <c r="SOI72" s="46"/>
      <c r="SOJ72" s="113"/>
      <c r="SOK72" s="116"/>
      <c r="SOL72" s="49"/>
      <c r="SOM72" s="46"/>
      <c r="SON72" s="49"/>
      <c r="SOO72" s="50"/>
      <c r="SOQ72" s="113"/>
      <c r="SOR72" s="113"/>
      <c r="SOS72" s="114"/>
      <c r="SOU72" s="115"/>
      <c r="SOV72" s="115"/>
      <c r="SOW72" s="46"/>
      <c r="SOX72" s="46"/>
      <c r="SOY72" s="46"/>
      <c r="SOZ72" s="113"/>
      <c r="SPA72" s="116"/>
      <c r="SPB72" s="49"/>
      <c r="SPC72" s="46"/>
      <c r="SPD72" s="49"/>
      <c r="SPE72" s="50"/>
      <c r="SPG72" s="113"/>
      <c r="SPH72" s="113"/>
      <c r="SPI72" s="114"/>
      <c r="SPK72" s="115"/>
      <c r="SPL72" s="115"/>
      <c r="SPM72" s="46"/>
      <c r="SPN72" s="46"/>
      <c r="SPO72" s="46"/>
      <c r="SPP72" s="113"/>
      <c r="SPQ72" s="116"/>
      <c r="SPR72" s="49"/>
      <c r="SPS72" s="46"/>
      <c r="SPT72" s="49"/>
      <c r="SPU72" s="50"/>
      <c r="SPW72" s="113"/>
      <c r="SPX72" s="113"/>
      <c r="SPY72" s="114"/>
      <c r="SQA72" s="115"/>
      <c r="SQB72" s="115"/>
      <c r="SQC72" s="46"/>
      <c r="SQD72" s="46"/>
      <c r="SQE72" s="46"/>
      <c r="SQF72" s="113"/>
      <c r="SQG72" s="116"/>
      <c r="SQH72" s="49"/>
      <c r="SQI72" s="46"/>
      <c r="SQJ72" s="49"/>
      <c r="SQK72" s="50"/>
      <c r="SQM72" s="113"/>
      <c r="SQN72" s="113"/>
      <c r="SQO72" s="114"/>
      <c r="SQQ72" s="115"/>
      <c r="SQR72" s="115"/>
      <c r="SQS72" s="46"/>
      <c r="SQT72" s="46"/>
      <c r="SQU72" s="46"/>
      <c r="SQV72" s="113"/>
      <c r="SQW72" s="116"/>
      <c r="SQX72" s="49"/>
      <c r="SQY72" s="46"/>
      <c r="SQZ72" s="49"/>
      <c r="SRA72" s="50"/>
      <c r="SRC72" s="113"/>
      <c r="SRD72" s="113"/>
      <c r="SRE72" s="114"/>
      <c r="SRG72" s="115"/>
      <c r="SRH72" s="115"/>
      <c r="SRI72" s="46"/>
      <c r="SRJ72" s="46"/>
      <c r="SRK72" s="46"/>
      <c r="SRL72" s="113"/>
      <c r="SRM72" s="116"/>
      <c r="SRN72" s="49"/>
      <c r="SRO72" s="46"/>
      <c r="SRP72" s="49"/>
      <c r="SRQ72" s="50"/>
      <c r="SRS72" s="113"/>
      <c r="SRT72" s="113"/>
      <c r="SRU72" s="114"/>
      <c r="SRW72" s="115"/>
      <c r="SRX72" s="115"/>
      <c r="SRY72" s="46"/>
      <c r="SRZ72" s="46"/>
      <c r="SSA72" s="46"/>
      <c r="SSB72" s="113"/>
      <c r="SSC72" s="116"/>
      <c r="SSD72" s="49"/>
      <c r="SSE72" s="46"/>
      <c r="SSF72" s="49"/>
      <c r="SSG72" s="50"/>
      <c r="SSI72" s="113"/>
      <c r="SSJ72" s="113"/>
      <c r="SSK72" s="114"/>
      <c r="SSM72" s="115"/>
      <c r="SSN72" s="115"/>
      <c r="SSO72" s="46"/>
      <c r="SSP72" s="46"/>
      <c r="SSQ72" s="46"/>
      <c r="SSR72" s="113"/>
      <c r="SSS72" s="116"/>
      <c r="SST72" s="49"/>
      <c r="SSU72" s="46"/>
      <c r="SSV72" s="49"/>
      <c r="SSW72" s="50"/>
      <c r="SSY72" s="113"/>
      <c r="SSZ72" s="113"/>
      <c r="STA72" s="114"/>
      <c r="STC72" s="115"/>
      <c r="STD72" s="115"/>
      <c r="STE72" s="46"/>
      <c r="STF72" s="46"/>
      <c r="STG72" s="46"/>
      <c r="STH72" s="113"/>
      <c r="STI72" s="116"/>
      <c r="STJ72" s="49"/>
      <c r="STK72" s="46"/>
      <c r="STL72" s="49"/>
      <c r="STM72" s="50"/>
      <c r="STO72" s="113"/>
      <c r="STP72" s="113"/>
      <c r="STQ72" s="114"/>
      <c r="STS72" s="115"/>
      <c r="STT72" s="115"/>
      <c r="STU72" s="46"/>
      <c r="STV72" s="46"/>
      <c r="STW72" s="46"/>
      <c r="STX72" s="113"/>
      <c r="STY72" s="116"/>
      <c r="STZ72" s="49"/>
      <c r="SUA72" s="46"/>
      <c r="SUB72" s="49"/>
      <c r="SUC72" s="50"/>
      <c r="SUE72" s="113"/>
      <c r="SUF72" s="113"/>
      <c r="SUG72" s="114"/>
      <c r="SUI72" s="115"/>
      <c r="SUJ72" s="115"/>
      <c r="SUK72" s="46"/>
      <c r="SUL72" s="46"/>
      <c r="SUM72" s="46"/>
      <c r="SUN72" s="113"/>
      <c r="SUO72" s="116"/>
      <c r="SUP72" s="49"/>
      <c r="SUQ72" s="46"/>
      <c r="SUR72" s="49"/>
      <c r="SUS72" s="50"/>
      <c r="SUU72" s="113"/>
      <c r="SUV72" s="113"/>
      <c r="SUW72" s="114"/>
      <c r="SUY72" s="115"/>
      <c r="SUZ72" s="115"/>
      <c r="SVA72" s="46"/>
      <c r="SVB72" s="46"/>
      <c r="SVC72" s="46"/>
      <c r="SVD72" s="113"/>
      <c r="SVE72" s="116"/>
      <c r="SVF72" s="49"/>
      <c r="SVG72" s="46"/>
      <c r="SVH72" s="49"/>
      <c r="SVI72" s="50"/>
      <c r="SVK72" s="113"/>
      <c r="SVL72" s="113"/>
      <c r="SVM72" s="114"/>
      <c r="SVO72" s="115"/>
      <c r="SVP72" s="115"/>
      <c r="SVQ72" s="46"/>
      <c r="SVR72" s="46"/>
      <c r="SVS72" s="46"/>
      <c r="SVT72" s="113"/>
      <c r="SVU72" s="116"/>
      <c r="SVV72" s="49"/>
      <c r="SVW72" s="46"/>
      <c r="SVX72" s="49"/>
      <c r="SVY72" s="50"/>
      <c r="SWA72" s="113"/>
      <c r="SWB72" s="113"/>
      <c r="SWC72" s="114"/>
      <c r="SWE72" s="115"/>
      <c r="SWF72" s="115"/>
      <c r="SWG72" s="46"/>
      <c r="SWH72" s="46"/>
      <c r="SWI72" s="46"/>
      <c r="SWJ72" s="113"/>
      <c r="SWK72" s="116"/>
      <c r="SWL72" s="49"/>
      <c r="SWM72" s="46"/>
      <c r="SWN72" s="49"/>
      <c r="SWO72" s="50"/>
      <c r="SWQ72" s="113"/>
      <c r="SWR72" s="113"/>
      <c r="SWS72" s="114"/>
      <c r="SWU72" s="115"/>
      <c r="SWV72" s="115"/>
      <c r="SWW72" s="46"/>
      <c r="SWX72" s="46"/>
      <c r="SWY72" s="46"/>
      <c r="SWZ72" s="113"/>
      <c r="SXA72" s="116"/>
      <c r="SXB72" s="49"/>
      <c r="SXC72" s="46"/>
      <c r="SXD72" s="49"/>
      <c r="SXE72" s="50"/>
      <c r="SXG72" s="113"/>
      <c r="SXH72" s="113"/>
      <c r="SXI72" s="114"/>
      <c r="SXK72" s="115"/>
      <c r="SXL72" s="115"/>
      <c r="SXM72" s="46"/>
      <c r="SXN72" s="46"/>
      <c r="SXO72" s="46"/>
      <c r="SXP72" s="113"/>
      <c r="SXQ72" s="116"/>
      <c r="SXR72" s="49"/>
      <c r="SXS72" s="46"/>
      <c r="SXT72" s="49"/>
      <c r="SXU72" s="50"/>
      <c r="SXW72" s="113"/>
      <c r="SXX72" s="113"/>
      <c r="SXY72" s="114"/>
      <c r="SYA72" s="115"/>
      <c r="SYB72" s="115"/>
      <c r="SYC72" s="46"/>
      <c r="SYD72" s="46"/>
      <c r="SYE72" s="46"/>
      <c r="SYF72" s="113"/>
      <c r="SYG72" s="116"/>
      <c r="SYH72" s="49"/>
      <c r="SYI72" s="46"/>
      <c r="SYJ72" s="49"/>
      <c r="SYK72" s="50"/>
      <c r="SYM72" s="113"/>
      <c r="SYN72" s="113"/>
      <c r="SYO72" s="114"/>
      <c r="SYQ72" s="115"/>
      <c r="SYR72" s="115"/>
      <c r="SYS72" s="46"/>
      <c r="SYT72" s="46"/>
      <c r="SYU72" s="46"/>
      <c r="SYV72" s="113"/>
      <c r="SYW72" s="116"/>
      <c r="SYX72" s="49"/>
      <c r="SYY72" s="46"/>
      <c r="SYZ72" s="49"/>
      <c r="SZA72" s="50"/>
      <c r="SZC72" s="113"/>
      <c r="SZD72" s="113"/>
      <c r="SZE72" s="114"/>
      <c r="SZG72" s="115"/>
      <c r="SZH72" s="115"/>
      <c r="SZI72" s="46"/>
      <c r="SZJ72" s="46"/>
      <c r="SZK72" s="46"/>
      <c r="SZL72" s="113"/>
      <c r="SZM72" s="116"/>
      <c r="SZN72" s="49"/>
      <c r="SZO72" s="46"/>
      <c r="SZP72" s="49"/>
      <c r="SZQ72" s="50"/>
      <c r="SZS72" s="113"/>
      <c r="SZT72" s="113"/>
      <c r="SZU72" s="114"/>
      <c r="SZW72" s="115"/>
      <c r="SZX72" s="115"/>
      <c r="SZY72" s="46"/>
      <c r="SZZ72" s="46"/>
      <c r="TAA72" s="46"/>
      <c r="TAB72" s="113"/>
      <c r="TAC72" s="116"/>
      <c r="TAD72" s="49"/>
      <c r="TAE72" s="46"/>
      <c r="TAF72" s="49"/>
      <c r="TAG72" s="50"/>
      <c r="TAI72" s="113"/>
      <c r="TAJ72" s="113"/>
      <c r="TAK72" s="114"/>
      <c r="TAM72" s="115"/>
      <c r="TAN72" s="115"/>
      <c r="TAO72" s="46"/>
      <c r="TAP72" s="46"/>
      <c r="TAQ72" s="46"/>
      <c r="TAR72" s="113"/>
      <c r="TAS72" s="116"/>
      <c r="TAT72" s="49"/>
      <c r="TAU72" s="46"/>
      <c r="TAV72" s="49"/>
      <c r="TAW72" s="50"/>
      <c r="TAY72" s="113"/>
      <c r="TAZ72" s="113"/>
      <c r="TBA72" s="114"/>
      <c r="TBC72" s="115"/>
      <c r="TBD72" s="115"/>
      <c r="TBE72" s="46"/>
      <c r="TBF72" s="46"/>
      <c r="TBG72" s="46"/>
      <c r="TBH72" s="113"/>
      <c r="TBI72" s="116"/>
      <c r="TBJ72" s="49"/>
      <c r="TBK72" s="46"/>
      <c r="TBL72" s="49"/>
      <c r="TBM72" s="50"/>
      <c r="TBO72" s="113"/>
      <c r="TBP72" s="113"/>
      <c r="TBQ72" s="114"/>
      <c r="TBS72" s="115"/>
      <c r="TBT72" s="115"/>
      <c r="TBU72" s="46"/>
      <c r="TBV72" s="46"/>
      <c r="TBW72" s="46"/>
      <c r="TBX72" s="113"/>
      <c r="TBY72" s="116"/>
      <c r="TBZ72" s="49"/>
      <c r="TCA72" s="46"/>
      <c r="TCB72" s="49"/>
      <c r="TCC72" s="50"/>
      <c r="TCE72" s="113"/>
      <c r="TCF72" s="113"/>
      <c r="TCG72" s="114"/>
      <c r="TCI72" s="115"/>
      <c r="TCJ72" s="115"/>
      <c r="TCK72" s="46"/>
      <c r="TCL72" s="46"/>
      <c r="TCM72" s="46"/>
      <c r="TCN72" s="113"/>
      <c r="TCO72" s="116"/>
      <c r="TCP72" s="49"/>
      <c r="TCQ72" s="46"/>
      <c r="TCR72" s="49"/>
      <c r="TCS72" s="50"/>
      <c r="TCU72" s="113"/>
      <c r="TCV72" s="113"/>
      <c r="TCW72" s="114"/>
      <c r="TCY72" s="115"/>
      <c r="TCZ72" s="115"/>
      <c r="TDA72" s="46"/>
      <c r="TDB72" s="46"/>
      <c r="TDC72" s="46"/>
      <c r="TDD72" s="113"/>
      <c r="TDE72" s="116"/>
      <c r="TDF72" s="49"/>
      <c r="TDG72" s="46"/>
      <c r="TDH72" s="49"/>
      <c r="TDI72" s="50"/>
      <c r="TDK72" s="113"/>
      <c r="TDL72" s="113"/>
      <c r="TDM72" s="114"/>
      <c r="TDO72" s="115"/>
      <c r="TDP72" s="115"/>
      <c r="TDQ72" s="46"/>
      <c r="TDR72" s="46"/>
      <c r="TDS72" s="46"/>
      <c r="TDT72" s="113"/>
      <c r="TDU72" s="116"/>
      <c r="TDV72" s="49"/>
      <c r="TDW72" s="46"/>
      <c r="TDX72" s="49"/>
      <c r="TDY72" s="50"/>
      <c r="TEA72" s="113"/>
      <c r="TEB72" s="113"/>
      <c r="TEC72" s="114"/>
      <c r="TEE72" s="115"/>
      <c r="TEF72" s="115"/>
      <c r="TEG72" s="46"/>
      <c r="TEH72" s="46"/>
      <c r="TEI72" s="46"/>
      <c r="TEJ72" s="113"/>
      <c r="TEK72" s="116"/>
      <c r="TEL72" s="49"/>
      <c r="TEM72" s="46"/>
      <c r="TEN72" s="49"/>
      <c r="TEO72" s="50"/>
      <c r="TEQ72" s="113"/>
      <c r="TER72" s="113"/>
      <c r="TES72" s="114"/>
      <c r="TEU72" s="115"/>
      <c r="TEV72" s="115"/>
      <c r="TEW72" s="46"/>
      <c r="TEX72" s="46"/>
      <c r="TEY72" s="46"/>
      <c r="TEZ72" s="113"/>
      <c r="TFA72" s="116"/>
      <c r="TFB72" s="49"/>
      <c r="TFC72" s="46"/>
      <c r="TFD72" s="49"/>
      <c r="TFE72" s="50"/>
      <c r="TFG72" s="113"/>
      <c r="TFH72" s="113"/>
      <c r="TFI72" s="114"/>
      <c r="TFK72" s="115"/>
      <c r="TFL72" s="115"/>
      <c r="TFM72" s="46"/>
      <c r="TFN72" s="46"/>
      <c r="TFO72" s="46"/>
      <c r="TFP72" s="113"/>
      <c r="TFQ72" s="116"/>
      <c r="TFR72" s="49"/>
      <c r="TFS72" s="46"/>
      <c r="TFT72" s="49"/>
      <c r="TFU72" s="50"/>
      <c r="TFW72" s="113"/>
      <c r="TFX72" s="113"/>
      <c r="TFY72" s="114"/>
      <c r="TGA72" s="115"/>
      <c r="TGB72" s="115"/>
      <c r="TGC72" s="46"/>
      <c r="TGD72" s="46"/>
      <c r="TGE72" s="46"/>
      <c r="TGF72" s="113"/>
      <c r="TGG72" s="116"/>
      <c r="TGH72" s="49"/>
      <c r="TGI72" s="46"/>
      <c r="TGJ72" s="49"/>
      <c r="TGK72" s="50"/>
      <c r="TGM72" s="113"/>
      <c r="TGN72" s="113"/>
      <c r="TGO72" s="114"/>
      <c r="TGQ72" s="115"/>
      <c r="TGR72" s="115"/>
      <c r="TGS72" s="46"/>
      <c r="TGT72" s="46"/>
      <c r="TGU72" s="46"/>
      <c r="TGV72" s="113"/>
      <c r="TGW72" s="116"/>
      <c r="TGX72" s="49"/>
      <c r="TGY72" s="46"/>
      <c r="TGZ72" s="49"/>
      <c r="THA72" s="50"/>
      <c r="THC72" s="113"/>
      <c r="THD72" s="113"/>
      <c r="THE72" s="114"/>
      <c r="THG72" s="115"/>
      <c r="THH72" s="115"/>
      <c r="THI72" s="46"/>
      <c r="THJ72" s="46"/>
      <c r="THK72" s="46"/>
      <c r="THL72" s="113"/>
      <c r="THM72" s="116"/>
      <c r="THN72" s="49"/>
      <c r="THO72" s="46"/>
      <c r="THP72" s="49"/>
      <c r="THQ72" s="50"/>
      <c r="THS72" s="113"/>
      <c r="THT72" s="113"/>
      <c r="THU72" s="114"/>
      <c r="THW72" s="115"/>
      <c r="THX72" s="115"/>
      <c r="THY72" s="46"/>
      <c r="THZ72" s="46"/>
      <c r="TIA72" s="46"/>
      <c r="TIB72" s="113"/>
      <c r="TIC72" s="116"/>
      <c r="TID72" s="49"/>
      <c r="TIE72" s="46"/>
      <c r="TIF72" s="49"/>
      <c r="TIG72" s="50"/>
      <c r="TII72" s="113"/>
      <c r="TIJ72" s="113"/>
      <c r="TIK72" s="114"/>
      <c r="TIM72" s="115"/>
      <c r="TIN72" s="115"/>
      <c r="TIO72" s="46"/>
      <c r="TIP72" s="46"/>
      <c r="TIQ72" s="46"/>
      <c r="TIR72" s="113"/>
      <c r="TIS72" s="116"/>
      <c r="TIT72" s="49"/>
      <c r="TIU72" s="46"/>
      <c r="TIV72" s="49"/>
      <c r="TIW72" s="50"/>
      <c r="TIY72" s="113"/>
      <c r="TIZ72" s="113"/>
      <c r="TJA72" s="114"/>
      <c r="TJC72" s="115"/>
      <c r="TJD72" s="115"/>
      <c r="TJE72" s="46"/>
      <c r="TJF72" s="46"/>
      <c r="TJG72" s="46"/>
      <c r="TJH72" s="113"/>
      <c r="TJI72" s="116"/>
      <c r="TJJ72" s="49"/>
      <c r="TJK72" s="46"/>
      <c r="TJL72" s="49"/>
      <c r="TJM72" s="50"/>
      <c r="TJO72" s="113"/>
      <c r="TJP72" s="113"/>
      <c r="TJQ72" s="114"/>
      <c r="TJS72" s="115"/>
      <c r="TJT72" s="115"/>
      <c r="TJU72" s="46"/>
      <c r="TJV72" s="46"/>
      <c r="TJW72" s="46"/>
      <c r="TJX72" s="113"/>
      <c r="TJY72" s="116"/>
      <c r="TJZ72" s="49"/>
      <c r="TKA72" s="46"/>
      <c r="TKB72" s="49"/>
      <c r="TKC72" s="50"/>
      <c r="TKE72" s="113"/>
      <c r="TKF72" s="113"/>
      <c r="TKG72" s="114"/>
      <c r="TKI72" s="115"/>
      <c r="TKJ72" s="115"/>
      <c r="TKK72" s="46"/>
      <c r="TKL72" s="46"/>
      <c r="TKM72" s="46"/>
      <c r="TKN72" s="113"/>
      <c r="TKO72" s="116"/>
      <c r="TKP72" s="49"/>
      <c r="TKQ72" s="46"/>
      <c r="TKR72" s="49"/>
      <c r="TKS72" s="50"/>
      <c r="TKU72" s="113"/>
      <c r="TKV72" s="113"/>
      <c r="TKW72" s="114"/>
      <c r="TKY72" s="115"/>
      <c r="TKZ72" s="115"/>
      <c r="TLA72" s="46"/>
      <c r="TLB72" s="46"/>
      <c r="TLC72" s="46"/>
      <c r="TLD72" s="113"/>
      <c r="TLE72" s="116"/>
      <c r="TLF72" s="49"/>
      <c r="TLG72" s="46"/>
      <c r="TLH72" s="49"/>
      <c r="TLI72" s="50"/>
      <c r="TLK72" s="113"/>
      <c r="TLL72" s="113"/>
      <c r="TLM72" s="114"/>
      <c r="TLO72" s="115"/>
      <c r="TLP72" s="115"/>
      <c r="TLQ72" s="46"/>
      <c r="TLR72" s="46"/>
      <c r="TLS72" s="46"/>
      <c r="TLT72" s="113"/>
      <c r="TLU72" s="116"/>
      <c r="TLV72" s="49"/>
      <c r="TLW72" s="46"/>
      <c r="TLX72" s="49"/>
      <c r="TLY72" s="50"/>
      <c r="TMA72" s="113"/>
      <c r="TMB72" s="113"/>
      <c r="TMC72" s="114"/>
      <c r="TME72" s="115"/>
      <c r="TMF72" s="115"/>
      <c r="TMG72" s="46"/>
      <c r="TMH72" s="46"/>
      <c r="TMI72" s="46"/>
      <c r="TMJ72" s="113"/>
      <c r="TMK72" s="116"/>
      <c r="TML72" s="49"/>
      <c r="TMM72" s="46"/>
      <c r="TMN72" s="49"/>
      <c r="TMO72" s="50"/>
      <c r="TMQ72" s="113"/>
      <c r="TMR72" s="113"/>
      <c r="TMS72" s="114"/>
      <c r="TMU72" s="115"/>
      <c r="TMV72" s="115"/>
      <c r="TMW72" s="46"/>
      <c r="TMX72" s="46"/>
      <c r="TMY72" s="46"/>
      <c r="TMZ72" s="113"/>
      <c r="TNA72" s="116"/>
      <c r="TNB72" s="49"/>
      <c r="TNC72" s="46"/>
      <c r="TND72" s="49"/>
      <c r="TNE72" s="50"/>
      <c r="TNG72" s="113"/>
      <c r="TNH72" s="113"/>
      <c r="TNI72" s="114"/>
      <c r="TNK72" s="115"/>
      <c r="TNL72" s="115"/>
      <c r="TNM72" s="46"/>
      <c r="TNN72" s="46"/>
      <c r="TNO72" s="46"/>
      <c r="TNP72" s="113"/>
      <c r="TNQ72" s="116"/>
      <c r="TNR72" s="49"/>
      <c r="TNS72" s="46"/>
      <c r="TNT72" s="49"/>
      <c r="TNU72" s="50"/>
      <c r="TNW72" s="113"/>
      <c r="TNX72" s="113"/>
      <c r="TNY72" s="114"/>
      <c r="TOA72" s="115"/>
      <c r="TOB72" s="115"/>
      <c r="TOC72" s="46"/>
      <c r="TOD72" s="46"/>
      <c r="TOE72" s="46"/>
      <c r="TOF72" s="113"/>
      <c r="TOG72" s="116"/>
      <c r="TOH72" s="49"/>
      <c r="TOI72" s="46"/>
      <c r="TOJ72" s="49"/>
      <c r="TOK72" s="50"/>
      <c r="TOM72" s="113"/>
      <c r="TON72" s="113"/>
      <c r="TOO72" s="114"/>
      <c r="TOQ72" s="115"/>
      <c r="TOR72" s="115"/>
      <c r="TOS72" s="46"/>
      <c r="TOT72" s="46"/>
      <c r="TOU72" s="46"/>
      <c r="TOV72" s="113"/>
      <c r="TOW72" s="116"/>
      <c r="TOX72" s="49"/>
      <c r="TOY72" s="46"/>
      <c r="TOZ72" s="49"/>
      <c r="TPA72" s="50"/>
      <c r="TPC72" s="113"/>
      <c r="TPD72" s="113"/>
      <c r="TPE72" s="114"/>
      <c r="TPG72" s="115"/>
      <c r="TPH72" s="115"/>
      <c r="TPI72" s="46"/>
      <c r="TPJ72" s="46"/>
      <c r="TPK72" s="46"/>
      <c r="TPL72" s="113"/>
      <c r="TPM72" s="116"/>
      <c r="TPN72" s="49"/>
      <c r="TPO72" s="46"/>
      <c r="TPP72" s="49"/>
      <c r="TPQ72" s="50"/>
      <c r="TPS72" s="113"/>
      <c r="TPT72" s="113"/>
      <c r="TPU72" s="114"/>
      <c r="TPW72" s="115"/>
      <c r="TPX72" s="115"/>
      <c r="TPY72" s="46"/>
      <c r="TPZ72" s="46"/>
      <c r="TQA72" s="46"/>
      <c r="TQB72" s="113"/>
      <c r="TQC72" s="116"/>
      <c r="TQD72" s="49"/>
      <c r="TQE72" s="46"/>
      <c r="TQF72" s="49"/>
      <c r="TQG72" s="50"/>
      <c r="TQI72" s="113"/>
      <c r="TQJ72" s="113"/>
      <c r="TQK72" s="114"/>
      <c r="TQM72" s="115"/>
      <c r="TQN72" s="115"/>
      <c r="TQO72" s="46"/>
      <c r="TQP72" s="46"/>
      <c r="TQQ72" s="46"/>
      <c r="TQR72" s="113"/>
      <c r="TQS72" s="116"/>
      <c r="TQT72" s="49"/>
      <c r="TQU72" s="46"/>
      <c r="TQV72" s="49"/>
      <c r="TQW72" s="50"/>
      <c r="TQY72" s="113"/>
      <c r="TQZ72" s="113"/>
      <c r="TRA72" s="114"/>
      <c r="TRC72" s="115"/>
      <c r="TRD72" s="115"/>
      <c r="TRE72" s="46"/>
      <c r="TRF72" s="46"/>
      <c r="TRG72" s="46"/>
      <c r="TRH72" s="113"/>
      <c r="TRI72" s="116"/>
      <c r="TRJ72" s="49"/>
      <c r="TRK72" s="46"/>
      <c r="TRL72" s="49"/>
      <c r="TRM72" s="50"/>
      <c r="TRO72" s="113"/>
      <c r="TRP72" s="113"/>
      <c r="TRQ72" s="114"/>
      <c r="TRS72" s="115"/>
      <c r="TRT72" s="115"/>
      <c r="TRU72" s="46"/>
      <c r="TRV72" s="46"/>
      <c r="TRW72" s="46"/>
      <c r="TRX72" s="113"/>
      <c r="TRY72" s="116"/>
      <c r="TRZ72" s="49"/>
      <c r="TSA72" s="46"/>
      <c r="TSB72" s="49"/>
      <c r="TSC72" s="50"/>
      <c r="TSE72" s="113"/>
      <c r="TSF72" s="113"/>
      <c r="TSG72" s="114"/>
      <c r="TSI72" s="115"/>
      <c r="TSJ72" s="115"/>
      <c r="TSK72" s="46"/>
      <c r="TSL72" s="46"/>
      <c r="TSM72" s="46"/>
      <c r="TSN72" s="113"/>
      <c r="TSO72" s="116"/>
      <c r="TSP72" s="49"/>
      <c r="TSQ72" s="46"/>
      <c r="TSR72" s="49"/>
      <c r="TSS72" s="50"/>
      <c r="TSU72" s="113"/>
      <c r="TSV72" s="113"/>
      <c r="TSW72" s="114"/>
      <c r="TSY72" s="115"/>
      <c r="TSZ72" s="115"/>
      <c r="TTA72" s="46"/>
      <c r="TTB72" s="46"/>
      <c r="TTC72" s="46"/>
      <c r="TTD72" s="113"/>
      <c r="TTE72" s="116"/>
      <c r="TTF72" s="49"/>
      <c r="TTG72" s="46"/>
      <c r="TTH72" s="49"/>
      <c r="TTI72" s="50"/>
      <c r="TTK72" s="113"/>
      <c r="TTL72" s="113"/>
      <c r="TTM72" s="114"/>
      <c r="TTO72" s="115"/>
      <c r="TTP72" s="115"/>
      <c r="TTQ72" s="46"/>
      <c r="TTR72" s="46"/>
      <c r="TTS72" s="46"/>
      <c r="TTT72" s="113"/>
      <c r="TTU72" s="116"/>
      <c r="TTV72" s="49"/>
      <c r="TTW72" s="46"/>
      <c r="TTX72" s="49"/>
      <c r="TTY72" s="50"/>
      <c r="TUA72" s="113"/>
      <c r="TUB72" s="113"/>
      <c r="TUC72" s="114"/>
      <c r="TUE72" s="115"/>
      <c r="TUF72" s="115"/>
      <c r="TUG72" s="46"/>
      <c r="TUH72" s="46"/>
      <c r="TUI72" s="46"/>
      <c r="TUJ72" s="113"/>
      <c r="TUK72" s="116"/>
      <c r="TUL72" s="49"/>
      <c r="TUM72" s="46"/>
      <c r="TUN72" s="49"/>
      <c r="TUO72" s="50"/>
      <c r="TUQ72" s="113"/>
      <c r="TUR72" s="113"/>
      <c r="TUS72" s="114"/>
      <c r="TUU72" s="115"/>
      <c r="TUV72" s="115"/>
      <c r="TUW72" s="46"/>
      <c r="TUX72" s="46"/>
      <c r="TUY72" s="46"/>
      <c r="TUZ72" s="113"/>
      <c r="TVA72" s="116"/>
      <c r="TVB72" s="49"/>
      <c r="TVC72" s="46"/>
      <c r="TVD72" s="49"/>
      <c r="TVE72" s="50"/>
      <c r="TVG72" s="113"/>
      <c r="TVH72" s="113"/>
      <c r="TVI72" s="114"/>
      <c r="TVK72" s="115"/>
      <c r="TVL72" s="115"/>
      <c r="TVM72" s="46"/>
      <c r="TVN72" s="46"/>
      <c r="TVO72" s="46"/>
      <c r="TVP72" s="113"/>
      <c r="TVQ72" s="116"/>
      <c r="TVR72" s="49"/>
      <c r="TVS72" s="46"/>
      <c r="TVT72" s="49"/>
      <c r="TVU72" s="50"/>
      <c r="TVW72" s="113"/>
      <c r="TVX72" s="113"/>
      <c r="TVY72" s="114"/>
      <c r="TWA72" s="115"/>
      <c r="TWB72" s="115"/>
      <c r="TWC72" s="46"/>
      <c r="TWD72" s="46"/>
      <c r="TWE72" s="46"/>
      <c r="TWF72" s="113"/>
      <c r="TWG72" s="116"/>
      <c r="TWH72" s="49"/>
      <c r="TWI72" s="46"/>
      <c r="TWJ72" s="49"/>
      <c r="TWK72" s="50"/>
      <c r="TWM72" s="113"/>
      <c r="TWN72" s="113"/>
      <c r="TWO72" s="114"/>
      <c r="TWQ72" s="115"/>
      <c r="TWR72" s="115"/>
      <c r="TWS72" s="46"/>
      <c r="TWT72" s="46"/>
      <c r="TWU72" s="46"/>
      <c r="TWV72" s="113"/>
      <c r="TWW72" s="116"/>
      <c r="TWX72" s="49"/>
      <c r="TWY72" s="46"/>
      <c r="TWZ72" s="49"/>
      <c r="TXA72" s="50"/>
      <c r="TXC72" s="113"/>
      <c r="TXD72" s="113"/>
      <c r="TXE72" s="114"/>
      <c r="TXG72" s="115"/>
      <c r="TXH72" s="115"/>
      <c r="TXI72" s="46"/>
      <c r="TXJ72" s="46"/>
      <c r="TXK72" s="46"/>
      <c r="TXL72" s="113"/>
      <c r="TXM72" s="116"/>
      <c r="TXN72" s="49"/>
      <c r="TXO72" s="46"/>
      <c r="TXP72" s="49"/>
      <c r="TXQ72" s="50"/>
      <c r="TXS72" s="113"/>
      <c r="TXT72" s="113"/>
      <c r="TXU72" s="114"/>
      <c r="TXW72" s="115"/>
      <c r="TXX72" s="115"/>
      <c r="TXY72" s="46"/>
      <c r="TXZ72" s="46"/>
      <c r="TYA72" s="46"/>
      <c r="TYB72" s="113"/>
      <c r="TYC72" s="116"/>
      <c r="TYD72" s="49"/>
      <c r="TYE72" s="46"/>
      <c r="TYF72" s="49"/>
      <c r="TYG72" s="50"/>
      <c r="TYI72" s="113"/>
      <c r="TYJ72" s="113"/>
      <c r="TYK72" s="114"/>
      <c r="TYM72" s="115"/>
      <c r="TYN72" s="115"/>
      <c r="TYO72" s="46"/>
      <c r="TYP72" s="46"/>
      <c r="TYQ72" s="46"/>
      <c r="TYR72" s="113"/>
      <c r="TYS72" s="116"/>
      <c r="TYT72" s="49"/>
      <c r="TYU72" s="46"/>
      <c r="TYV72" s="49"/>
      <c r="TYW72" s="50"/>
      <c r="TYY72" s="113"/>
      <c r="TYZ72" s="113"/>
      <c r="TZA72" s="114"/>
      <c r="TZC72" s="115"/>
      <c r="TZD72" s="115"/>
      <c r="TZE72" s="46"/>
      <c r="TZF72" s="46"/>
      <c r="TZG72" s="46"/>
      <c r="TZH72" s="113"/>
      <c r="TZI72" s="116"/>
      <c r="TZJ72" s="49"/>
      <c r="TZK72" s="46"/>
      <c r="TZL72" s="49"/>
      <c r="TZM72" s="50"/>
      <c r="TZO72" s="113"/>
      <c r="TZP72" s="113"/>
      <c r="TZQ72" s="114"/>
      <c r="TZS72" s="115"/>
      <c r="TZT72" s="115"/>
      <c r="TZU72" s="46"/>
      <c r="TZV72" s="46"/>
      <c r="TZW72" s="46"/>
      <c r="TZX72" s="113"/>
      <c r="TZY72" s="116"/>
      <c r="TZZ72" s="49"/>
      <c r="UAA72" s="46"/>
      <c r="UAB72" s="49"/>
      <c r="UAC72" s="50"/>
      <c r="UAE72" s="113"/>
      <c r="UAF72" s="113"/>
      <c r="UAG72" s="114"/>
      <c r="UAI72" s="115"/>
      <c r="UAJ72" s="115"/>
      <c r="UAK72" s="46"/>
      <c r="UAL72" s="46"/>
      <c r="UAM72" s="46"/>
      <c r="UAN72" s="113"/>
      <c r="UAO72" s="116"/>
      <c r="UAP72" s="49"/>
      <c r="UAQ72" s="46"/>
      <c r="UAR72" s="49"/>
      <c r="UAS72" s="50"/>
      <c r="UAU72" s="113"/>
      <c r="UAV72" s="113"/>
      <c r="UAW72" s="114"/>
      <c r="UAY72" s="115"/>
      <c r="UAZ72" s="115"/>
      <c r="UBA72" s="46"/>
      <c r="UBB72" s="46"/>
      <c r="UBC72" s="46"/>
      <c r="UBD72" s="113"/>
      <c r="UBE72" s="116"/>
      <c r="UBF72" s="49"/>
      <c r="UBG72" s="46"/>
      <c r="UBH72" s="49"/>
      <c r="UBI72" s="50"/>
      <c r="UBK72" s="113"/>
      <c r="UBL72" s="113"/>
      <c r="UBM72" s="114"/>
      <c r="UBO72" s="115"/>
      <c r="UBP72" s="115"/>
      <c r="UBQ72" s="46"/>
      <c r="UBR72" s="46"/>
      <c r="UBS72" s="46"/>
      <c r="UBT72" s="113"/>
      <c r="UBU72" s="116"/>
      <c r="UBV72" s="49"/>
      <c r="UBW72" s="46"/>
      <c r="UBX72" s="49"/>
      <c r="UBY72" s="50"/>
      <c r="UCA72" s="113"/>
      <c r="UCB72" s="113"/>
      <c r="UCC72" s="114"/>
      <c r="UCE72" s="115"/>
      <c r="UCF72" s="115"/>
      <c r="UCG72" s="46"/>
      <c r="UCH72" s="46"/>
      <c r="UCI72" s="46"/>
      <c r="UCJ72" s="113"/>
      <c r="UCK72" s="116"/>
      <c r="UCL72" s="49"/>
      <c r="UCM72" s="46"/>
      <c r="UCN72" s="49"/>
      <c r="UCO72" s="50"/>
      <c r="UCQ72" s="113"/>
      <c r="UCR72" s="113"/>
      <c r="UCS72" s="114"/>
      <c r="UCU72" s="115"/>
      <c r="UCV72" s="115"/>
      <c r="UCW72" s="46"/>
      <c r="UCX72" s="46"/>
      <c r="UCY72" s="46"/>
      <c r="UCZ72" s="113"/>
      <c r="UDA72" s="116"/>
      <c r="UDB72" s="49"/>
      <c r="UDC72" s="46"/>
      <c r="UDD72" s="49"/>
      <c r="UDE72" s="50"/>
      <c r="UDG72" s="113"/>
      <c r="UDH72" s="113"/>
      <c r="UDI72" s="114"/>
      <c r="UDK72" s="115"/>
      <c r="UDL72" s="115"/>
      <c r="UDM72" s="46"/>
      <c r="UDN72" s="46"/>
      <c r="UDO72" s="46"/>
      <c r="UDP72" s="113"/>
      <c r="UDQ72" s="116"/>
      <c r="UDR72" s="49"/>
      <c r="UDS72" s="46"/>
      <c r="UDT72" s="49"/>
      <c r="UDU72" s="50"/>
      <c r="UDW72" s="113"/>
      <c r="UDX72" s="113"/>
      <c r="UDY72" s="114"/>
      <c r="UEA72" s="115"/>
      <c r="UEB72" s="115"/>
      <c r="UEC72" s="46"/>
      <c r="UED72" s="46"/>
      <c r="UEE72" s="46"/>
      <c r="UEF72" s="113"/>
      <c r="UEG72" s="116"/>
      <c r="UEH72" s="49"/>
      <c r="UEI72" s="46"/>
      <c r="UEJ72" s="49"/>
      <c r="UEK72" s="50"/>
      <c r="UEM72" s="113"/>
      <c r="UEN72" s="113"/>
      <c r="UEO72" s="114"/>
      <c r="UEQ72" s="115"/>
      <c r="UER72" s="115"/>
      <c r="UES72" s="46"/>
      <c r="UET72" s="46"/>
      <c r="UEU72" s="46"/>
      <c r="UEV72" s="113"/>
      <c r="UEW72" s="116"/>
      <c r="UEX72" s="49"/>
      <c r="UEY72" s="46"/>
      <c r="UEZ72" s="49"/>
      <c r="UFA72" s="50"/>
      <c r="UFC72" s="113"/>
      <c r="UFD72" s="113"/>
      <c r="UFE72" s="114"/>
      <c r="UFG72" s="115"/>
      <c r="UFH72" s="115"/>
      <c r="UFI72" s="46"/>
      <c r="UFJ72" s="46"/>
      <c r="UFK72" s="46"/>
      <c r="UFL72" s="113"/>
      <c r="UFM72" s="116"/>
      <c r="UFN72" s="49"/>
      <c r="UFO72" s="46"/>
      <c r="UFP72" s="49"/>
      <c r="UFQ72" s="50"/>
      <c r="UFS72" s="113"/>
      <c r="UFT72" s="113"/>
      <c r="UFU72" s="114"/>
      <c r="UFW72" s="115"/>
      <c r="UFX72" s="115"/>
      <c r="UFY72" s="46"/>
      <c r="UFZ72" s="46"/>
      <c r="UGA72" s="46"/>
      <c r="UGB72" s="113"/>
      <c r="UGC72" s="116"/>
      <c r="UGD72" s="49"/>
      <c r="UGE72" s="46"/>
      <c r="UGF72" s="49"/>
      <c r="UGG72" s="50"/>
      <c r="UGI72" s="113"/>
      <c r="UGJ72" s="113"/>
      <c r="UGK72" s="114"/>
      <c r="UGM72" s="115"/>
      <c r="UGN72" s="115"/>
      <c r="UGO72" s="46"/>
      <c r="UGP72" s="46"/>
      <c r="UGQ72" s="46"/>
      <c r="UGR72" s="113"/>
      <c r="UGS72" s="116"/>
      <c r="UGT72" s="49"/>
      <c r="UGU72" s="46"/>
      <c r="UGV72" s="49"/>
      <c r="UGW72" s="50"/>
      <c r="UGY72" s="113"/>
      <c r="UGZ72" s="113"/>
      <c r="UHA72" s="114"/>
      <c r="UHC72" s="115"/>
      <c r="UHD72" s="115"/>
      <c r="UHE72" s="46"/>
      <c r="UHF72" s="46"/>
      <c r="UHG72" s="46"/>
      <c r="UHH72" s="113"/>
      <c r="UHI72" s="116"/>
      <c r="UHJ72" s="49"/>
      <c r="UHK72" s="46"/>
      <c r="UHL72" s="49"/>
      <c r="UHM72" s="50"/>
      <c r="UHO72" s="113"/>
      <c r="UHP72" s="113"/>
      <c r="UHQ72" s="114"/>
      <c r="UHS72" s="115"/>
      <c r="UHT72" s="115"/>
      <c r="UHU72" s="46"/>
      <c r="UHV72" s="46"/>
      <c r="UHW72" s="46"/>
      <c r="UHX72" s="113"/>
      <c r="UHY72" s="116"/>
      <c r="UHZ72" s="49"/>
      <c r="UIA72" s="46"/>
      <c r="UIB72" s="49"/>
      <c r="UIC72" s="50"/>
      <c r="UIE72" s="113"/>
      <c r="UIF72" s="113"/>
      <c r="UIG72" s="114"/>
      <c r="UII72" s="115"/>
      <c r="UIJ72" s="115"/>
      <c r="UIK72" s="46"/>
      <c r="UIL72" s="46"/>
      <c r="UIM72" s="46"/>
      <c r="UIN72" s="113"/>
      <c r="UIO72" s="116"/>
      <c r="UIP72" s="49"/>
      <c r="UIQ72" s="46"/>
      <c r="UIR72" s="49"/>
      <c r="UIS72" s="50"/>
      <c r="UIU72" s="113"/>
      <c r="UIV72" s="113"/>
      <c r="UIW72" s="114"/>
      <c r="UIY72" s="115"/>
      <c r="UIZ72" s="115"/>
      <c r="UJA72" s="46"/>
      <c r="UJB72" s="46"/>
      <c r="UJC72" s="46"/>
      <c r="UJD72" s="113"/>
      <c r="UJE72" s="116"/>
      <c r="UJF72" s="49"/>
      <c r="UJG72" s="46"/>
      <c r="UJH72" s="49"/>
      <c r="UJI72" s="50"/>
      <c r="UJK72" s="113"/>
      <c r="UJL72" s="113"/>
      <c r="UJM72" s="114"/>
      <c r="UJO72" s="115"/>
      <c r="UJP72" s="115"/>
      <c r="UJQ72" s="46"/>
      <c r="UJR72" s="46"/>
      <c r="UJS72" s="46"/>
      <c r="UJT72" s="113"/>
      <c r="UJU72" s="116"/>
      <c r="UJV72" s="49"/>
      <c r="UJW72" s="46"/>
      <c r="UJX72" s="49"/>
      <c r="UJY72" s="50"/>
      <c r="UKA72" s="113"/>
      <c r="UKB72" s="113"/>
      <c r="UKC72" s="114"/>
      <c r="UKE72" s="115"/>
      <c r="UKF72" s="115"/>
      <c r="UKG72" s="46"/>
      <c r="UKH72" s="46"/>
      <c r="UKI72" s="46"/>
      <c r="UKJ72" s="113"/>
      <c r="UKK72" s="116"/>
      <c r="UKL72" s="49"/>
      <c r="UKM72" s="46"/>
      <c r="UKN72" s="49"/>
      <c r="UKO72" s="50"/>
      <c r="UKQ72" s="113"/>
      <c r="UKR72" s="113"/>
      <c r="UKS72" s="114"/>
      <c r="UKU72" s="115"/>
      <c r="UKV72" s="115"/>
      <c r="UKW72" s="46"/>
      <c r="UKX72" s="46"/>
      <c r="UKY72" s="46"/>
      <c r="UKZ72" s="113"/>
      <c r="ULA72" s="116"/>
      <c r="ULB72" s="49"/>
      <c r="ULC72" s="46"/>
      <c r="ULD72" s="49"/>
      <c r="ULE72" s="50"/>
      <c r="ULG72" s="113"/>
      <c r="ULH72" s="113"/>
      <c r="ULI72" s="114"/>
      <c r="ULK72" s="115"/>
      <c r="ULL72" s="115"/>
      <c r="ULM72" s="46"/>
      <c r="ULN72" s="46"/>
      <c r="ULO72" s="46"/>
      <c r="ULP72" s="113"/>
      <c r="ULQ72" s="116"/>
      <c r="ULR72" s="49"/>
      <c r="ULS72" s="46"/>
      <c r="ULT72" s="49"/>
      <c r="ULU72" s="50"/>
      <c r="ULW72" s="113"/>
      <c r="ULX72" s="113"/>
      <c r="ULY72" s="114"/>
      <c r="UMA72" s="115"/>
      <c r="UMB72" s="115"/>
      <c r="UMC72" s="46"/>
      <c r="UMD72" s="46"/>
      <c r="UME72" s="46"/>
      <c r="UMF72" s="113"/>
      <c r="UMG72" s="116"/>
      <c r="UMH72" s="49"/>
      <c r="UMI72" s="46"/>
      <c r="UMJ72" s="49"/>
      <c r="UMK72" s="50"/>
      <c r="UMM72" s="113"/>
      <c r="UMN72" s="113"/>
      <c r="UMO72" s="114"/>
      <c r="UMQ72" s="115"/>
      <c r="UMR72" s="115"/>
      <c r="UMS72" s="46"/>
      <c r="UMT72" s="46"/>
      <c r="UMU72" s="46"/>
      <c r="UMV72" s="113"/>
      <c r="UMW72" s="116"/>
      <c r="UMX72" s="49"/>
      <c r="UMY72" s="46"/>
      <c r="UMZ72" s="49"/>
      <c r="UNA72" s="50"/>
      <c r="UNC72" s="113"/>
      <c r="UND72" s="113"/>
      <c r="UNE72" s="114"/>
      <c r="UNG72" s="115"/>
      <c r="UNH72" s="115"/>
      <c r="UNI72" s="46"/>
      <c r="UNJ72" s="46"/>
      <c r="UNK72" s="46"/>
      <c r="UNL72" s="113"/>
      <c r="UNM72" s="116"/>
      <c r="UNN72" s="49"/>
      <c r="UNO72" s="46"/>
      <c r="UNP72" s="49"/>
      <c r="UNQ72" s="50"/>
      <c r="UNS72" s="113"/>
      <c r="UNT72" s="113"/>
      <c r="UNU72" s="114"/>
      <c r="UNW72" s="115"/>
      <c r="UNX72" s="115"/>
      <c r="UNY72" s="46"/>
      <c r="UNZ72" s="46"/>
      <c r="UOA72" s="46"/>
      <c r="UOB72" s="113"/>
      <c r="UOC72" s="116"/>
      <c r="UOD72" s="49"/>
      <c r="UOE72" s="46"/>
      <c r="UOF72" s="49"/>
      <c r="UOG72" s="50"/>
      <c r="UOI72" s="113"/>
      <c r="UOJ72" s="113"/>
      <c r="UOK72" s="114"/>
      <c r="UOM72" s="115"/>
      <c r="UON72" s="115"/>
      <c r="UOO72" s="46"/>
      <c r="UOP72" s="46"/>
      <c r="UOQ72" s="46"/>
      <c r="UOR72" s="113"/>
      <c r="UOS72" s="116"/>
      <c r="UOT72" s="49"/>
      <c r="UOU72" s="46"/>
      <c r="UOV72" s="49"/>
      <c r="UOW72" s="50"/>
      <c r="UOY72" s="113"/>
      <c r="UOZ72" s="113"/>
      <c r="UPA72" s="114"/>
      <c r="UPC72" s="115"/>
      <c r="UPD72" s="115"/>
      <c r="UPE72" s="46"/>
      <c r="UPF72" s="46"/>
      <c r="UPG72" s="46"/>
      <c r="UPH72" s="113"/>
      <c r="UPI72" s="116"/>
      <c r="UPJ72" s="49"/>
      <c r="UPK72" s="46"/>
      <c r="UPL72" s="49"/>
      <c r="UPM72" s="50"/>
      <c r="UPO72" s="113"/>
      <c r="UPP72" s="113"/>
      <c r="UPQ72" s="114"/>
      <c r="UPS72" s="115"/>
      <c r="UPT72" s="115"/>
      <c r="UPU72" s="46"/>
      <c r="UPV72" s="46"/>
      <c r="UPW72" s="46"/>
      <c r="UPX72" s="113"/>
      <c r="UPY72" s="116"/>
      <c r="UPZ72" s="49"/>
      <c r="UQA72" s="46"/>
      <c r="UQB72" s="49"/>
      <c r="UQC72" s="50"/>
      <c r="UQE72" s="113"/>
      <c r="UQF72" s="113"/>
      <c r="UQG72" s="114"/>
      <c r="UQI72" s="115"/>
      <c r="UQJ72" s="115"/>
      <c r="UQK72" s="46"/>
      <c r="UQL72" s="46"/>
      <c r="UQM72" s="46"/>
      <c r="UQN72" s="113"/>
      <c r="UQO72" s="116"/>
      <c r="UQP72" s="49"/>
      <c r="UQQ72" s="46"/>
      <c r="UQR72" s="49"/>
      <c r="UQS72" s="50"/>
      <c r="UQU72" s="113"/>
      <c r="UQV72" s="113"/>
      <c r="UQW72" s="114"/>
      <c r="UQY72" s="115"/>
      <c r="UQZ72" s="115"/>
      <c r="URA72" s="46"/>
      <c r="URB72" s="46"/>
      <c r="URC72" s="46"/>
      <c r="URD72" s="113"/>
      <c r="URE72" s="116"/>
      <c r="URF72" s="49"/>
      <c r="URG72" s="46"/>
      <c r="URH72" s="49"/>
      <c r="URI72" s="50"/>
      <c r="URK72" s="113"/>
      <c r="URL72" s="113"/>
      <c r="URM72" s="114"/>
      <c r="URO72" s="115"/>
      <c r="URP72" s="115"/>
      <c r="URQ72" s="46"/>
      <c r="URR72" s="46"/>
      <c r="URS72" s="46"/>
      <c r="URT72" s="113"/>
      <c r="URU72" s="116"/>
      <c r="URV72" s="49"/>
      <c r="URW72" s="46"/>
      <c r="URX72" s="49"/>
      <c r="URY72" s="50"/>
      <c r="USA72" s="113"/>
      <c r="USB72" s="113"/>
      <c r="USC72" s="114"/>
      <c r="USE72" s="115"/>
      <c r="USF72" s="115"/>
      <c r="USG72" s="46"/>
      <c r="USH72" s="46"/>
      <c r="USI72" s="46"/>
      <c r="USJ72" s="113"/>
      <c r="USK72" s="116"/>
      <c r="USL72" s="49"/>
      <c r="USM72" s="46"/>
      <c r="USN72" s="49"/>
      <c r="USO72" s="50"/>
      <c r="USQ72" s="113"/>
      <c r="USR72" s="113"/>
      <c r="USS72" s="114"/>
      <c r="USU72" s="115"/>
      <c r="USV72" s="115"/>
      <c r="USW72" s="46"/>
      <c r="USX72" s="46"/>
      <c r="USY72" s="46"/>
      <c r="USZ72" s="113"/>
      <c r="UTA72" s="116"/>
      <c r="UTB72" s="49"/>
      <c r="UTC72" s="46"/>
      <c r="UTD72" s="49"/>
      <c r="UTE72" s="50"/>
      <c r="UTG72" s="113"/>
      <c r="UTH72" s="113"/>
      <c r="UTI72" s="114"/>
      <c r="UTK72" s="115"/>
      <c r="UTL72" s="115"/>
      <c r="UTM72" s="46"/>
      <c r="UTN72" s="46"/>
      <c r="UTO72" s="46"/>
      <c r="UTP72" s="113"/>
      <c r="UTQ72" s="116"/>
      <c r="UTR72" s="49"/>
      <c r="UTS72" s="46"/>
      <c r="UTT72" s="49"/>
      <c r="UTU72" s="50"/>
      <c r="UTW72" s="113"/>
      <c r="UTX72" s="113"/>
      <c r="UTY72" s="114"/>
      <c r="UUA72" s="115"/>
      <c r="UUB72" s="115"/>
      <c r="UUC72" s="46"/>
      <c r="UUD72" s="46"/>
      <c r="UUE72" s="46"/>
      <c r="UUF72" s="113"/>
      <c r="UUG72" s="116"/>
      <c r="UUH72" s="49"/>
      <c r="UUI72" s="46"/>
      <c r="UUJ72" s="49"/>
      <c r="UUK72" s="50"/>
      <c r="UUM72" s="113"/>
      <c r="UUN72" s="113"/>
      <c r="UUO72" s="114"/>
      <c r="UUQ72" s="115"/>
      <c r="UUR72" s="115"/>
      <c r="UUS72" s="46"/>
      <c r="UUT72" s="46"/>
      <c r="UUU72" s="46"/>
      <c r="UUV72" s="113"/>
      <c r="UUW72" s="116"/>
      <c r="UUX72" s="49"/>
      <c r="UUY72" s="46"/>
      <c r="UUZ72" s="49"/>
      <c r="UVA72" s="50"/>
      <c r="UVC72" s="113"/>
      <c r="UVD72" s="113"/>
      <c r="UVE72" s="114"/>
      <c r="UVG72" s="115"/>
      <c r="UVH72" s="115"/>
      <c r="UVI72" s="46"/>
      <c r="UVJ72" s="46"/>
      <c r="UVK72" s="46"/>
      <c r="UVL72" s="113"/>
      <c r="UVM72" s="116"/>
      <c r="UVN72" s="49"/>
      <c r="UVO72" s="46"/>
      <c r="UVP72" s="49"/>
      <c r="UVQ72" s="50"/>
      <c r="UVS72" s="113"/>
      <c r="UVT72" s="113"/>
      <c r="UVU72" s="114"/>
      <c r="UVW72" s="115"/>
      <c r="UVX72" s="115"/>
      <c r="UVY72" s="46"/>
      <c r="UVZ72" s="46"/>
      <c r="UWA72" s="46"/>
      <c r="UWB72" s="113"/>
      <c r="UWC72" s="116"/>
      <c r="UWD72" s="49"/>
      <c r="UWE72" s="46"/>
      <c r="UWF72" s="49"/>
      <c r="UWG72" s="50"/>
      <c r="UWI72" s="113"/>
      <c r="UWJ72" s="113"/>
      <c r="UWK72" s="114"/>
      <c r="UWM72" s="115"/>
      <c r="UWN72" s="115"/>
      <c r="UWO72" s="46"/>
      <c r="UWP72" s="46"/>
      <c r="UWQ72" s="46"/>
      <c r="UWR72" s="113"/>
      <c r="UWS72" s="116"/>
      <c r="UWT72" s="49"/>
      <c r="UWU72" s="46"/>
      <c r="UWV72" s="49"/>
      <c r="UWW72" s="50"/>
      <c r="UWY72" s="113"/>
      <c r="UWZ72" s="113"/>
      <c r="UXA72" s="114"/>
      <c r="UXC72" s="115"/>
      <c r="UXD72" s="115"/>
      <c r="UXE72" s="46"/>
      <c r="UXF72" s="46"/>
      <c r="UXG72" s="46"/>
      <c r="UXH72" s="113"/>
      <c r="UXI72" s="116"/>
      <c r="UXJ72" s="49"/>
      <c r="UXK72" s="46"/>
      <c r="UXL72" s="49"/>
      <c r="UXM72" s="50"/>
      <c r="UXO72" s="113"/>
      <c r="UXP72" s="113"/>
      <c r="UXQ72" s="114"/>
      <c r="UXS72" s="115"/>
      <c r="UXT72" s="115"/>
      <c r="UXU72" s="46"/>
      <c r="UXV72" s="46"/>
      <c r="UXW72" s="46"/>
      <c r="UXX72" s="113"/>
      <c r="UXY72" s="116"/>
      <c r="UXZ72" s="49"/>
      <c r="UYA72" s="46"/>
      <c r="UYB72" s="49"/>
      <c r="UYC72" s="50"/>
      <c r="UYE72" s="113"/>
      <c r="UYF72" s="113"/>
      <c r="UYG72" s="114"/>
      <c r="UYI72" s="115"/>
      <c r="UYJ72" s="115"/>
      <c r="UYK72" s="46"/>
      <c r="UYL72" s="46"/>
      <c r="UYM72" s="46"/>
      <c r="UYN72" s="113"/>
      <c r="UYO72" s="116"/>
      <c r="UYP72" s="49"/>
      <c r="UYQ72" s="46"/>
      <c r="UYR72" s="49"/>
      <c r="UYS72" s="50"/>
      <c r="UYU72" s="113"/>
      <c r="UYV72" s="113"/>
      <c r="UYW72" s="114"/>
      <c r="UYY72" s="115"/>
      <c r="UYZ72" s="115"/>
      <c r="UZA72" s="46"/>
      <c r="UZB72" s="46"/>
      <c r="UZC72" s="46"/>
      <c r="UZD72" s="113"/>
      <c r="UZE72" s="116"/>
      <c r="UZF72" s="49"/>
      <c r="UZG72" s="46"/>
      <c r="UZH72" s="49"/>
      <c r="UZI72" s="50"/>
      <c r="UZK72" s="113"/>
      <c r="UZL72" s="113"/>
      <c r="UZM72" s="114"/>
      <c r="UZO72" s="115"/>
      <c r="UZP72" s="115"/>
      <c r="UZQ72" s="46"/>
      <c r="UZR72" s="46"/>
      <c r="UZS72" s="46"/>
      <c r="UZT72" s="113"/>
      <c r="UZU72" s="116"/>
      <c r="UZV72" s="49"/>
      <c r="UZW72" s="46"/>
      <c r="UZX72" s="49"/>
      <c r="UZY72" s="50"/>
      <c r="VAA72" s="113"/>
      <c r="VAB72" s="113"/>
      <c r="VAC72" s="114"/>
      <c r="VAE72" s="115"/>
      <c r="VAF72" s="115"/>
      <c r="VAG72" s="46"/>
      <c r="VAH72" s="46"/>
      <c r="VAI72" s="46"/>
      <c r="VAJ72" s="113"/>
      <c r="VAK72" s="116"/>
      <c r="VAL72" s="49"/>
      <c r="VAM72" s="46"/>
      <c r="VAN72" s="49"/>
      <c r="VAO72" s="50"/>
      <c r="VAQ72" s="113"/>
      <c r="VAR72" s="113"/>
      <c r="VAS72" s="114"/>
      <c r="VAU72" s="115"/>
      <c r="VAV72" s="115"/>
      <c r="VAW72" s="46"/>
      <c r="VAX72" s="46"/>
      <c r="VAY72" s="46"/>
      <c r="VAZ72" s="113"/>
      <c r="VBA72" s="116"/>
      <c r="VBB72" s="49"/>
      <c r="VBC72" s="46"/>
      <c r="VBD72" s="49"/>
      <c r="VBE72" s="50"/>
      <c r="VBG72" s="113"/>
      <c r="VBH72" s="113"/>
      <c r="VBI72" s="114"/>
      <c r="VBK72" s="115"/>
      <c r="VBL72" s="115"/>
      <c r="VBM72" s="46"/>
      <c r="VBN72" s="46"/>
      <c r="VBO72" s="46"/>
      <c r="VBP72" s="113"/>
      <c r="VBQ72" s="116"/>
      <c r="VBR72" s="49"/>
      <c r="VBS72" s="46"/>
      <c r="VBT72" s="49"/>
      <c r="VBU72" s="50"/>
      <c r="VBW72" s="113"/>
      <c r="VBX72" s="113"/>
      <c r="VBY72" s="114"/>
      <c r="VCA72" s="115"/>
      <c r="VCB72" s="115"/>
      <c r="VCC72" s="46"/>
      <c r="VCD72" s="46"/>
      <c r="VCE72" s="46"/>
      <c r="VCF72" s="113"/>
      <c r="VCG72" s="116"/>
      <c r="VCH72" s="49"/>
      <c r="VCI72" s="46"/>
      <c r="VCJ72" s="49"/>
      <c r="VCK72" s="50"/>
      <c r="VCM72" s="113"/>
      <c r="VCN72" s="113"/>
      <c r="VCO72" s="114"/>
      <c r="VCQ72" s="115"/>
      <c r="VCR72" s="115"/>
      <c r="VCS72" s="46"/>
      <c r="VCT72" s="46"/>
      <c r="VCU72" s="46"/>
      <c r="VCV72" s="113"/>
      <c r="VCW72" s="116"/>
      <c r="VCX72" s="49"/>
      <c r="VCY72" s="46"/>
      <c r="VCZ72" s="49"/>
      <c r="VDA72" s="50"/>
      <c r="VDC72" s="113"/>
      <c r="VDD72" s="113"/>
      <c r="VDE72" s="114"/>
      <c r="VDG72" s="115"/>
      <c r="VDH72" s="115"/>
      <c r="VDI72" s="46"/>
      <c r="VDJ72" s="46"/>
      <c r="VDK72" s="46"/>
      <c r="VDL72" s="113"/>
      <c r="VDM72" s="116"/>
      <c r="VDN72" s="49"/>
      <c r="VDO72" s="46"/>
      <c r="VDP72" s="49"/>
      <c r="VDQ72" s="50"/>
      <c r="VDS72" s="113"/>
      <c r="VDT72" s="113"/>
      <c r="VDU72" s="114"/>
      <c r="VDW72" s="115"/>
      <c r="VDX72" s="115"/>
      <c r="VDY72" s="46"/>
      <c r="VDZ72" s="46"/>
      <c r="VEA72" s="46"/>
      <c r="VEB72" s="113"/>
      <c r="VEC72" s="116"/>
      <c r="VED72" s="49"/>
      <c r="VEE72" s="46"/>
      <c r="VEF72" s="49"/>
      <c r="VEG72" s="50"/>
      <c r="VEI72" s="113"/>
      <c r="VEJ72" s="113"/>
      <c r="VEK72" s="114"/>
      <c r="VEM72" s="115"/>
      <c r="VEN72" s="115"/>
      <c r="VEO72" s="46"/>
      <c r="VEP72" s="46"/>
      <c r="VEQ72" s="46"/>
      <c r="VER72" s="113"/>
      <c r="VES72" s="116"/>
      <c r="VET72" s="49"/>
      <c r="VEU72" s="46"/>
      <c r="VEV72" s="49"/>
      <c r="VEW72" s="50"/>
      <c r="VEY72" s="113"/>
      <c r="VEZ72" s="113"/>
      <c r="VFA72" s="114"/>
      <c r="VFC72" s="115"/>
      <c r="VFD72" s="115"/>
      <c r="VFE72" s="46"/>
      <c r="VFF72" s="46"/>
      <c r="VFG72" s="46"/>
      <c r="VFH72" s="113"/>
      <c r="VFI72" s="116"/>
      <c r="VFJ72" s="49"/>
      <c r="VFK72" s="46"/>
      <c r="VFL72" s="49"/>
      <c r="VFM72" s="50"/>
      <c r="VFO72" s="113"/>
      <c r="VFP72" s="113"/>
      <c r="VFQ72" s="114"/>
      <c r="VFS72" s="115"/>
      <c r="VFT72" s="115"/>
      <c r="VFU72" s="46"/>
      <c r="VFV72" s="46"/>
      <c r="VFW72" s="46"/>
      <c r="VFX72" s="113"/>
      <c r="VFY72" s="116"/>
      <c r="VFZ72" s="49"/>
      <c r="VGA72" s="46"/>
      <c r="VGB72" s="49"/>
      <c r="VGC72" s="50"/>
      <c r="VGE72" s="113"/>
      <c r="VGF72" s="113"/>
      <c r="VGG72" s="114"/>
      <c r="VGI72" s="115"/>
      <c r="VGJ72" s="115"/>
      <c r="VGK72" s="46"/>
      <c r="VGL72" s="46"/>
      <c r="VGM72" s="46"/>
      <c r="VGN72" s="113"/>
      <c r="VGO72" s="116"/>
      <c r="VGP72" s="49"/>
      <c r="VGQ72" s="46"/>
      <c r="VGR72" s="49"/>
      <c r="VGS72" s="50"/>
      <c r="VGU72" s="113"/>
      <c r="VGV72" s="113"/>
      <c r="VGW72" s="114"/>
      <c r="VGY72" s="115"/>
      <c r="VGZ72" s="115"/>
      <c r="VHA72" s="46"/>
      <c r="VHB72" s="46"/>
      <c r="VHC72" s="46"/>
      <c r="VHD72" s="113"/>
      <c r="VHE72" s="116"/>
      <c r="VHF72" s="49"/>
      <c r="VHG72" s="46"/>
      <c r="VHH72" s="49"/>
      <c r="VHI72" s="50"/>
      <c r="VHK72" s="113"/>
      <c r="VHL72" s="113"/>
      <c r="VHM72" s="114"/>
      <c r="VHO72" s="115"/>
      <c r="VHP72" s="115"/>
      <c r="VHQ72" s="46"/>
      <c r="VHR72" s="46"/>
      <c r="VHS72" s="46"/>
      <c r="VHT72" s="113"/>
      <c r="VHU72" s="116"/>
      <c r="VHV72" s="49"/>
      <c r="VHW72" s="46"/>
      <c r="VHX72" s="49"/>
      <c r="VHY72" s="50"/>
      <c r="VIA72" s="113"/>
      <c r="VIB72" s="113"/>
      <c r="VIC72" s="114"/>
      <c r="VIE72" s="115"/>
      <c r="VIF72" s="115"/>
      <c r="VIG72" s="46"/>
      <c r="VIH72" s="46"/>
      <c r="VII72" s="46"/>
      <c r="VIJ72" s="113"/>
      <c r="VIK72" s="116"/>
      <c r="VIL72" s="49"/>
      <c r="VIM72" s="46"/>
      <c r="VIN72" s="49"/>
      <c r="VIO72" s="50"/>
      <c r="VIQ72" s="113"/>
      <c r="VIR72" s="113"/>
      <c r="VIS72" s="114"/>
      <c r="VIU72" s="115"/>
      <c r="VIV72" s="115"/>
      <c r="VIW72" s="46"/>
      <c r="VIX72" s="46"/>
      <c r="VIY72" s="46"/>
      <c r="VIZ72" s="113"/>
      <c r="VJA72" s="116"/>
      <c r="VJB72" s="49"/>
      <c r="VJC72" s="46"/>
      <c r="VJD72" s="49"/>
      <c r="VJE72" s="50"/>
      <c r="VJG72" s="113"/>
      <c r="VJH72" s="113"/>
      <c r="VJI72" s="114"/>
      <c r="VJK72" s="115"/>
      <c r="VJL72" s="115"/>
      <c r="VJM72" s="46"/>
      <c r="VJN72" s="46"/>
      <c r="VJO72" s="46"/>
      <c r="VJP72" s="113"/>
      <c r="VJQ72" s="116"/>
      <c r="VJR72" s="49"/>
      <c r="VJS72" s="46"/>
      <c r="VJT72" s="49"/>
      <c r="VJU72" s="50"/>
      <c r="VJW72" s="113"/>
      <c r="VJX72" s="113"/>
      <c r="VJY72" s="114"/>
      <c r="VKA72" s="115"/>
      <c r="VKB72" s="115"/>
      <c r="VKC72" s="46"/>
      <c r="VKD72" s="46"/>
      <c r="VKE72" s="46"/>
      <c r="VKF72" s="113"/>
      <c r="VKG72" s="116"/>
      <c r="VKH72" s="49"/>
      <c r="VKI72" s="46"/>
      <c r="VKJ72" s="49"/>
      <c r="VKK72" s="50"/>
      <c r="VKM72" s="113"/>
      <c r="VKN72" s="113"/>
      <c r="VKO72" s="114"/>
      <c r="VKQ72" s="115"/>
      <c r="VKR72" s="115"/>
      <c r="VKS72" s="46"/>
      <c r="VKT72" s="46"/>
      <c r="VKU72" s="46"/>
      <c r="VKV72" s="113"/>
      <c r="VKW72" s="116"/>
      <c r="VKX72" s="49"/>
      <c r="VKY72" s="46"/>
      <c r="VKZ72" s="49"/>
      <c r="VLA72" s="50"/>
      <c r="VLC72" s="113"/>
      <c r="VLD72" s="113"/>
      <c r="VLE72" s="114"/>
      <c r="VLG72" s="115"/>
      <c r="VLH72" s="115"/>
      <c r="VLI72" s="46"/>
      <c r="VLJ72" s="46"/>
      <c r="VLK72" s="46"/>
      <c r="VLL72" s="113"/>
      <c r="VLM72" s="116"/>
      <c r="VLN72" s="49"/>
      <c r="VLO72" s="46"/>
      <c r="VLP72" s="49"/>
      <c r="VLQ72" s="50"/>
      <c r="VLS72" s="113"/>
      <c r="VLT72" s="113"/>
      <c r="VLU72" s="114"/>
      <c r="VLW72" s="115"/>
      <c r="VLX72" s="115"/>
      <c r="VLY72" s="46"/>
      <c r="VLZ72" s="46"/>
      <c r="VMA72" s="46"/>
      <c r="VMB72" s="113"/>
      <c r="VMC72" s="116"/>
      <c r="VMD72" s="49"/>
      <c r="VME72" s="46"/>
      <c r="VMF72" s="49"/>
      <c r="VMG72" s="50"/>
      <c r="VMI72" s="113"/>
      <c r="VMJ72" s="113"/>
      <c r="VMK72" s="114"/>
      <c r="VMM72" s="115"/>
      <c r="VMN72" s="115"/>
      <c r="VMO72" s="46"/>
      <c r="VMP72" s="46"/>
      <c r="VMQ72" s="46"/>
      <c r="VMR72" s="113"/>
      <c r="VMS72" s="116"/>
      <c r="VMT72" s="49"/>
      <c r="VMU72" s="46"/>
      <c r="VMV72" s="49"/>
      <c r="VMW72" s="50"/>
      <c r="VMY72" s="113"/>
      <c r="VMZ72" s="113"/>
      <c r="VNA72" s="114"/>
      <c r="VNC72" s="115"/>
      <c r="VND72" s="115"/>
      <c r="VNE72" s="46"/>
      <c r="VNF72" s="46"/>
      <c r="VNG72" s="46"/>
      <c r="VNH72" s="113"/>
      <c r="VNI72" s="116"/>
      <c r="VNJ72" s="49"/>
      <c r="VNK72" s="46"/>
      <c r="VNL72" s="49"/>
      <c r="VNM72" s="50"/>
      <c r="VNO72" s="113"/>
      <c r="VNP72" s="113"/>
      <c r="VNQ72" s="114"/>
      <c r="VNS72" s="115"/>
      <c r="VNT72" s="115"/>
      <c r="VNU72" s="46"/>
      <c r="VNV72" s="46"/>
      <c r="VNW72" s="46"/>
      <c r="VNX72" s="113"/>
      <c r="VNY72" s="116"/>
      <c r="VNZ72" s="49"/>
      <c r="VOA72" s="46"/>
      <c r="VOB72" s="49"/>
      <c r="VOC72" s="50"/>
      <c r="VOE72" s="113"/>
      <c r="VOF72" s="113"/>
      <c r="VOG72" s="114"/>
      <c r="VOI72" s="115"/>
      <c r="VOJ72" s="115"/>
      <c r="VOK72" s="46"/>
      <c r="VOL72" s="46"/>
      <c r="VOM72" s="46"/>
      <c r="VON72" s="113"/>
      <c r="VOO72" s="116"/>
      <c r="VOP72" s="49"/>
      <c r="VOQ72" s="46"/>
      <c r="VOR72" s="49"/>
      <c r="VOS72" s="50"/>
      <c r="VOU72" s="113"/>
      <c r="VOV72" s="113"/>
      <c r="VOW72" s="114"/>
      <c r="VOY72" s="115"/>
      <c r="VOZ72" s="115"/>
      <c r="VPA72" s="46"/>
      <c r="VPB72" s="46"/>
      <c r="VPC72" s="46"/>
      <c r="VPD72" s="113"/>
      <c r="VPE72" s="116"/>
      <c r="VPF72" s="49"/>
      <c r="VPG72" s="46"/>
      <c r="VPH72" s="49"/>
      <c r="VPI72" s="50"/>
      <c r="VPK72" s="113"/>
      <c r="VPL72" s="113"/>
      <c r="VPM72" s="114"/>
      <c r="VPO72" s="115"/>
      <c r="VPP72" s="115"/>
      <c r="VPQ72" s="46"/>
      <c r="VPR72" s="46"/>
      <c r="VPS72" s="46"/>
      <c r="VPT72" s="113"/>
      <c r="VPU72" s="116"/>
      <c r="VPV72" s="49"/>
      <c r="VPW72" s="46"/>
      <c r="VPX72" s="49"/>
      <c r="VPY72" s="50"/>
      <c r="VQA72" s="113"/>
      <c r="VQB72" s="113"/>
      <c r="VQC72" s="114"/>
      <c r="VQE72" s="115"/>
      <c r="VQF72" s="115"/>
      <c r="VQG72" s="46"/>
      <c r="VQH72" s="46"/>
      <c r="VQI72" s="46"/>
      <c r="VQJ72" s="113"/>
      <c r="VQK72" s="116"/>
      <c r="VQL72" s="49"/>
      <c r="VQM72" s="46"/>
      <c r="VQN72" s="49"/>
      <c r="VQO72" s="50"/>
      <c r="VQQ72" s="113"/>
      <c r="VQR72" s="113"/>
      <c r="VQS72" s="114"/>
      <c r="VQU72" s="115"/>
      <c r="VQV72" s="115"/>
      <c r="VQW72" s="46"/>
      <c r="VQX72" s="46"/>
      <c r="VQY72" s="46"/>
      <c r="VQZ72" s="113"/>
      <c r="VRA72" s="116"/>
      <c r="VRB72" s="49"/>
      <c r="VRC72" s="46"/>
      <c r="VRD72" s="49"/>
      <c r="VRE72" s="50"/>
      <c r="VRG72" s="113"/>
      <c r="VRH72" s="113"/>
      <c r="VRI72" s="114"/>
      <c r="VRK72" s="115"/>
      <c r="VRL72" s="115"/>
      <c r="VRM72" s="46"/>
      <c r="VRN72" s="46"/>
      <c r="VRO72" s="46"/>
      <c r="VRP72" s="113"/>
      <c r="VRQ72" s="116"/>
      <c r="VRR72" s="49"/>
      <c r="VRS72" s="46"/>
      <c r="VRT72" s="49"/>
      <c r="VRU72" s="50"/>
      <c r="VRW72" s="113"/>
      <c r="VRX72" s="113"/>
      <c r="VRY72" s="114"/>
      <c r="VSA72" s="115"/>
      <c r="VSB72" s="115"/>
      <c r="VSC72" s="46"/>
      <c r="VSD72" s="46"/>
      <c r="VSE72" s="46"/>
      <c r="VSF72" s="113"/>
      <c r="VSG72" s="116"/>
      <c r="VSH72" s="49"/>
      <c r="VSI72" s="46"/>
      <c r="VSJ72" s="49"/>
      <c r="VSK72" s="50"/>
      <c r="VSM72" s="113"/>
      <c r="VSN72" s="113"/>
      <c r="VSO72" s="114"/>
      <c r="VSQ72" s="115"/>
      <c r="VSR72" s="115"/>
      <c r="VSS72" s="46"/>
      <c r="VST72" s="46"/>
      <c r="VSU72" s="46"/>
      <c r="VSV72" s="113"/>
      <c r="VSW72" s="116"/>
      <c r="VSX72" s="49"/>
      <c r="VSY72" s="46"/>
      <c r="VSZ72" s="49"/>
      <c r="VTA72" s="50"/>
      <c r="VTC72" s="113"/>
      <c r="VTD72" s="113"/>
      <c r="VTE72" s="114"/>
      <c r="VTG72" s="115"/>
      <c r="VTH72" s="115"/>
      <c r="VTI72" s="46"/>
      <c r="VTJ72" s="46"/>
      <c r="VTK72" s="46"/>
      <c r="VTL72" s="113"/>
      <c r="VTM72" s="116"/>
      <c r="VTN72" s="49"/>
      <c r="VTO72" s="46"/>
      <c r="VTP72" s="49"/>
      <c r="VTQ72" s="50"/>
      <c r="VTS72" s="113"/>
      <c r="VTT72" s="113"/>
      <c r="VTU72" s="114"/>
      <c r="VTW72" s="115"/>
      <c r="VTX72" s="115"/>
      <c r="VTY72" s="46"/>
      <c r="VTZ72" s="46"/>
      <c r="VUA72" s="46"/>
      <c r="VUB72" s="113"/>
      <c r="VUC72" s="116"/>
      <c r="VUD72" s="49"/>
      <c r="VUE72" s="46"/>
      <c r="VUF72" s="49"/>
      <c r="VUG72" s="50"/>
      <c r="VUI72" s="113"/>
      <c r="VUJ72" s="113"/>
      <c r="VUK72" s="114"/>
      <c r="VUM72" s="115"/>
      <c r="VUN72" s="115"/>
      <c r="VUO72" s="46"/>
      <c r="VUP72" s="46"/>
      <c r="VUQ72" s="46"/>
      <c r="VUR72" s="113"/>
      <c r="VUS72" s="116"/>
      <c r="VUT72" s="49"/>
      <c r="VUU72" s="46"/>
      <c r="VUV72" s="49"/>
      <c r="VUW72" s="50"/>
      <c r="VUY72" s="113"/>
      <c r="VUZ72" s="113"/>
      <c r="VVA72" s="114"/>
      <c r="VVC72" s="115"/>
      <c r="VVD72" s="115"/>
      <c r="VVE72" s="46"/>
      <c r="VVF72" s="46"/>
      <c r="VVG72" s="46"/>
      <c r="VVH72" s="113"/>
      <c r="VVI72" s="116"/>
      <c r="VVJ72" s="49"/>
      <c r="VVK72" s="46"/>
      <c r="VVL72" s="49"/>
      <c r="VVM72" s="50"/>
      <c r="VVO72" s="113"/>
      <c r="VVP72" s="113"/>
      <c r="VVQ72" s="114"/>
      <c r="VVS72" s="115"/>
      <c r="VVT72" s="115"/>
      <c r="VVU72" s="46"/>
      <c r="VVV72" s="46"/>
      <c r="VVW72" s="46"/>
      <c r="VVX72" s="113"/>
      <c r="VVY72" s="116"/>
      <c r="VVZ72" s="49"/>
      <c r="VWA72" s="46"/>
      <c r="VWB72" s="49"/>
      <c r="VWC72" s="50"/>
      <c r="VWE72" s="113"/>
      <c r="VWF72" s="113"/>
      <c r="VWG72" s="114"/>
      <c r="VWI72" s="115"/>
      <c r="VWJ72" s="115"/>
      <c r="VWK72" s="46"/>
      <c r="VWL72" s="46"/>
      <c r="VWM72" s="46"/>
      <c r="VWN72" s="113"/>
      <c r="VWO72" s="116"/>
      <c r="VWP72" s="49"/>
      <c r="VWQ72" s="46"/>
      <c r="VWR72" s="49"/>
      <c r="VWS72" s="50"/>
      <c r="VWU72" s="113"/>
      <c r="VWV72" s="113"/>
      <c r="VWW72" s="114"/>
      <c r="VWY72" s="115"/>
      <c r="VWZ72" s="115"/>
      <c r="VXA72" s="46"/>
      <c r="VXB72" s="46"/>
      <c r="VXC72" s="46"/>
      <c r="VXD72" s="113"/>
      <c r="VXE72" s="116"/>
      <c r="VXF72" s="49"/>
      <c r="VXG72" s="46"/>
      <c r="VXH72" s="49"/>
      <c r="VXI72" s="50"/>
      <c r="VXK72" s="113"/>
      <c r="VXL72" s="113"/>
      <c r="VXM72" s="114"/>
      <c r="VXO72" s="115"/>
      <c r="VXP72" s="115"/>
      <c r="VXQ72" s="46"/>
      <c r="VXR72" s="46"/>
      <c r="VXS72" s="46"/>
      <c r="VXT72" s="113"/>
      <c r="VXU72" s="116"/>
      <c r="VXV72" s="49"/>
      <c r="VXW72" s="46"/>
      <c r="VXX72" s="49"/>
      <c r="VXY72" s="50"/>
      <c r="VYA72" s="113"/>
      <c r="VYB72" s="113"/>
      <c r="VYC72" s="114"/>
      <c r="VYE72" s="115"/>
      <c r="VYF72" s="115"/>
      <c r="VYG72" s="46"/>
      <c r="VYH72" s="46"/>
      <c r="VYI72" s="46"/>
      <c r="VYJ72" s="113"/>
      <c r="VYK72" s="116"/>
      <c r="VYL72" s="49"/>
      <c r="VYM72" s="46"/>
      <c r="VYN72" s="49"/>
      <c r="VYO72" s="50"/>
      <c r="VYQ72" s="113"/>
      <c r="VYR72" s="113"/>
      <c r="VYS72" s="114"/>
      <c r="VYU72" s="115"/>
      <c r="VYV72" s="115"/>
      <c r="VYW72" s="46"/>
      <c r="VYX72" s="46"/>
      <c r="VYY72" s="46"/>
      <c r="VYZ72" s="113"/>
      <c r="VZA72" s="116"/>
      <c r="VZB72" s="49"/>
      <c r="VZC72" s="46"/>
      <c r="VZD72" s="49"/>
      <c r="VZE72" s="50"/>
      <c r="VZG72" s="113"/>
      <c r="VZH72" s="113"/>
      <c r="VZI72" s="114"/>
      <c r="VZK72" s="115"/>
      <c r="VZL72" s="115"/>
      <c r="VZM72" s="46"/>
      <c r="VZN72" s="46"/>
      <c r="VZO72" s="46"/>
      <c r="VZP72" s="113"/>
      <c r="VZQ72" s="116"/>
      <c r="VZR72" s="49"/>
      <c r="VZS72" s="46"/>
      <c r="VZT72" s="49"/>
      <c r="VZU72" s="50"/>
      <c r="VZW72" s="113"/>
      <c r="VZX72" s="113"/>
      <c r="VZY72" s="114"/>
      <c r="WAA72" s="115"/>
      <c r="WAB72" s="115"/>
      <c r="WAC72" s="46"/>
      <c r="WAD72" s="46"/>
      <c r="WAE72" s="46"/>
      <c r="WAF72" s="113"/>
      <c r="WAG72" s="116"/>
      <c r="WAH72" s="49"/>
      <c r="WAI72" s="46"/>
      <c r="WAJ72" s="49"/>
      <c r="WAK72" s="50"/>
      <c r="WAM72" s="113"/>
      <c r="WAN72" s="113"/>
      <c r="WAO72" s="114"/>
      <c r="WAQ72" s="115"/>
      <c r="WAR72" s="115"/>
      <c r="WAS72" s="46"/>
      <c r="WAT72" s="46"/>
      <c r="WAU72" s="46"/>
      <c r="WAV72" s="113"/>
      <c r="WAW72" s="116"/>
      <c r="WAX72" s="49"/>
      <c r="WAY72" s="46"/>
      <c r="WAZ72" s="49"/>
      <c r="WBA72" s="50"/>
      <c r="WBC72" s="113"/>
      <c r="WBD72" s="113"/>
      <c r="WBE72" s="114"/>
      <c r="WBG72" s="115"/>
      <c r="WBH72" s="115"/>
      <c r="WBI72" s="46"/>
      <c r="WBJ72" s="46"/>
      <c r="WBK72" s="46"/>
      <c r="WBL72" s="113"/>
      <c r="WBM72" s="116"/>
      <c r="WBN72" s="49"/>
      <c r="WBO72" s="46"/>
      <c r="WBP72" s="49"/>
      <c r="WBQ72" s="50"/>
      <c r="WBS72" s="113"/>
      <c r="WBT72" s="113"/>
      <c r="WBU72" s="114"/>
      <c r="WBW72" s="115"/>
      <c r="WBX72" s="115"/>
      <c r="WBY72" s="46"/>
      <c r="WBZ72" s="46"/>
      <c r="WCA72" s="46"/>
      <c r="WCB72" s="113"/>
      <c r="WCC72" s="116"/>
      <c r="WCD72" s="49"/>
      <c r="WCE72" s="46"/>
      <c r="WCF72" s="49"/>
      <c r="WCG72" s="50"/>
      <c r="WCI72" s="113"/>
      <c r="WCJ72" s="113"/>
      <c r="WCK72" s="114"/>
      <c r="WCM72" s="115"/>
      <c r="WCN72" s="115"/>
      <c r="WCO72" s="46"/>
      <c r="WCP72" s="46"/>
      <c r="WCQ72" s="46"/>
      <c r="WCR72" s="113"/>
      <c r="WCS72" s="116"/>
      <c r="WCT72" s="49"/>
      <c r="WCU72" s="46"/>
      <c r="WCV72" s="49"/>
      <c r="WCW72" s="50"/>
      <c r="WCY72" s="113"/>
      <c r="WCZ72" s="113"/>
      <c r="WDA72" s="114"/>
      <c r="WDC72" s="115"/>
      <c r="WDD72" s="115"/>
      <c r="WDE72" s="46"/>
      <c r="WDF72" s="46"/>
      <c r="WDG72" s="46"/>
      <c r="WDH72" s="113"/>
      <c r="WDI72" s="116"/>
      <c r="WDJ72" s="49"/>
      <c r="WDK72" s="46"/>
      <c r="WDL72" s="49"/>
      <c r="WDM72" s="50"/>
      <c r="WDO72" s="113"/>
      <c r="WDP72" s="113"/>
      <c r="WDQ72" s="114"/>
      <c r="WDS72" s="115"/>
      <c r="WDT72" s="115"/>
      <c r="WDU72" s="46"/>
      <c r="WDV72" s="46"/>
      <c r="WDW72" s="46"/>
      <c r="WDX72" s="113"/>
      <c r="WDY72" s="116"/>
      <c r="WDZ72" s="49"/>
      <c r="WEA72" s="46"/>
      <c r="WEB72" s="49"/>
      <c r="WEC72" s="50"/>
      <c r="WEE72" s="113"/>
      <c r="WEF72" s="113"/>
      <c r="WEG72" s="114"/>
      <c r="WEI72" s="115"/>
      <c r="WEJ72" s="115"/>
      <c r="WEK72" s="46"/>
      <c r="WEL72" s="46"/>
      <c r="WEM72" s="46"/>
      <c r="WEN72" s="113"/>
      <c r="WEO72" s="116"/>
      <c r="WEP72" s="49"/>
      <c r="WEQ72" s="46"/>
      <c r="WER72" s="49"/>
      <c r="WES72" s="50"/>
      <c r="WEU72" s="113"/>
      <c r="WEV72" s="113"/>
      <c r="WEW72" s="114"/>
      <c r="WEY72" s="115"/>
      <c r="WEZ72" s="115"/>
      <c r="WFA72" s="46"/>
      <c r="WFB72" s="46"/>
      <c r="WFC72" s="46"/>
      <c r="WFD72" s="113"/>
      <c r="WFE72" s="116"/>
      <c r="WFF72" s="49"/>
      <c r="WFG72" s="46"/>
      <c r="WFH72" s="49"/>
      <c r="WFI72" s="50"/>
      <c r="WFK72" s="113"/>
      <c r="WFL72" s="113"/>
      <c r="WFM72" s="114"/>
      <c r="WFO72" s="115"/>
      <c r="WFP72" s="115"/>
      <c r="WFQ72" s="46"/>
      <c r="WFR72" s="46"/>
      <c r="WFS72" s="46"/>
      <c r="WFT72" s="113"/>
      <c r="WFU72" s="116"/>
      <c r="WFV72" s="49"/>
      <c r="WFW72" s="46"/>
      <c r="WFX72" s="49"/>
      <c r="WFY72" s="50"/>
      <c r="WGA72" s="113"/>
      <c r="WGB72" s="113"/>
      <c r="WGC72" s="114"/>
      <c r="WGE72" s="115"/>
      <c r="WGF72" s="115"/>
      <c r="WGG72" s="46"/>
      <c r="WGH72" s="46"/>
      <c r="WGI72" s="46"/>
      <c r="WGJ72" s="113"/>
      <c r="WGK72" s="116"/>
      <c r="WGL72" s="49"/>
      <c r="WGM72" s="46"/>
      <c r="WGN72" s="49"/>
      <c r="WGO72" s="50"/>
      <c r="WGQ72" s="113"/>
      <c r="WGR72" s="113"/>
      <c r="WGS72" s="114"/>
      <c r="WGU72" s="115"/>
      <c r="WGV72" s="115"/>
      <c r="WGW72" s="46"/>
      <c r="WGX72" s="46"/>
      <c r="WGY72" s="46"/>
      <c r="WGZ72" s="113"/>
      <c r="WHA72" s="116"/>
      <c r="WHB72" s="49"/>
      <c r="WHC72" s="46"/>
      <c r="WHD72" s="49"/>
      <c r="WHE72" s="50"/>
      <c r="WHG72" s="113"/>
      <c r="WHH72" s="113"/>
      <c r="WHI72" s="114"/>
      <c r="WHK72" s="115"/>
      <c r="WHL72" s="115"/>
      <c r="WHM72" s="46"/>
      <c r="WHN72" s="46"/>
      <c r="WHO72" s="46"/>
      <c r="WHP72" s="113"/>
      <c r="WHQ72" s="116"/>
      <c r="WHR72" s="49"/>
      <c r="WHS72" s="46"/>
      <c r="WHT72" s="49"/>
      <c r="WHU72" s="50"/>
      <c r="WHW72" s="113"/>
      <c r="WHX72" s="113"/>
      <c r="WHY72" s="114"/>
      <c r="WIA72" s="115"/>
      <c r="WIB72" s="115"/>
      <c r="WIC72" s="46"/>
      <c r="WID72" s="46"/>
      <c r="WIE72" s="46"/>
      <c r="WIF72" s="113"/>
      <c r="WIG72" s="116"/>
      <c r="WIH72" s="49"/>
      <c r="WII72" s="46"/>
      <c r="WIJ72" s="49"/>
      <c r="WIK72" s="50"/>
      <c r="WIM72" s="113"/>
      <c r="WIN72" s="113"/>
      <c r="WIO72" s="114"/>
      <c r="WIQ72" s="115"/>
      <c r="WIR72" s="115"/>
      <c r="WIS72" s="46"/>
      <c r="WIT72" s="46"/>
      <c r="WIU72" s="46"/>
      <c r="WIV72" s="113"/>
      <c r="WIW72" s="116"/>
      <c r="WIX72" s="49"/>
      <c r="WIY72" s="46"/>
      <c r="WIZ72" s="49"/>
      <c r="WJA72" s="50"/>
      <c r="WJC72" s="113"/>
      <c r="WJD72" s="113"/>
      <c r="WJE72" s="114"/>
      <c r="WJG72" s="115"/>
      <c r="WJH72" s="115"/>
      <c r="WJI72" s="46"/>
      <c r="WJJ72" s="46"/>
      <c r="WJK72" s="46"/>
      <c r="WJL72" s="113"/>
      <c r="WJM72" s="116"/>
      <c r="WJN72" s="49"/>
      <c r="WJO72" s="46"/>
      <c r="WJP72" s="49"/>
      <c r="WJQ72" s="50"/>
      <c r="WJS72" s="113"/>
      <c r="WJT72" s="113"/>
      <c r="WJU72" s="114"/>
      <c r="WJW72" s="115"/>
      <c r="WJX72" s="115"/>
      <c r="WJY72" s="46"/>
      <c r="WJZ72" s="46"/>
      <c r="WKA72" s="46"/>
      <c r="WKB72" s="113"/>
      <c r="WKC72" s="116"/>
      <c r="WKD72" s="49"/>
      <c r="WKE72" s="46"/>
      <c r="WKF72" s="49"/>
      <c r="WKG72" s="50"/>
      <c r="WKI72" s="113"/>
      <c r="WKJ72" s="113"/>
      <c r="WKK72" s="114"/>
      <c r="WKM72" s="115"/>
      <c r="WKN72" s="115"/>
      <c r="WKO72" s="46"/>
      <c r="WKP72" s="46"/>
      <c r="WKQ72" s="46"/>
      <c r="WKR72" s="113"/>
      <c r="WKS72" s="116"/>
      <c r="WKT72" s="49"/>
      <c r="WKU72" s="46"/>
      <c r="WKV72" s="49"/>
      <c r="WKW72" s="50"/>
      <c r="WKY72" s="113"/>
      <c r="WKZ72" s="113"/>
      <c r="WLA72" s="114"/>
      <c r="WLC72" s="115"/>
      <c r="WLD72" s="115"/>
      <c r="WLE72" s="46"/>
      <c r="WLF72" s="46"/>
      <c r="WLG72" s="46"/>
      <c r="WLH72" s="113"/>
      <c r="WLI72" s="116"/>
      <c r="WLJ72" s="49"/>
      <c r="WLK72" s="46"/>
      <c r="WLL72" s="49"/>
      <c r="WLM72" s="50"/>
      <c r="WLO72" s="113"/>
      <c r="WLP72" s="113"/>
      <c r="WLQ72" s="114"/>
      <c r="WLS72" s="115"/>
      <c r="WLT72" s="115"/>
      <c r="WLU72" s="46"/>
      <c r="WLV72" s="46"/>
      <c r="WLW72" s="46"/>
      <c r="WLX72" s="113"/>
      <c r="WLY72" s="116"/>
      <c r="WLZ72" s="49"/>
      <c r="WMA72" s="46"/>
      <c r="WMB72" s="49"/>
      <c r="WMC72" s="50"/>
      <c r="WME72" s="113"/>
      <c r="WMF72" s="113"/>
      <c r="WMG72" s="114"/>
      <c r="WMI72" s="115"/>
      <c r="WMJ72" s="115"/>
      <c r="WMK72" s="46"/>
      <c r="WML72" s="46"/>
      <c r="WMM72" s="46"/>
      <c r="WMN72" s="113"/>
      <c r="WMO72" s="116"/>
      <c r="WMP72" s="49"/>
      <c r="WMQ72" s="46"/>
      <c r="WMR72" s="49"/>
      <c r="WMS72" s="50"/>
      <c r="WMU72" s="113"/>
      <c r="WMV72" s="113"/>
      <c r="WMW72" s="114"/>
      <c r="WMY72" s="115"/>
      <c r="WMZ72" s="115"/>
      <c r="WNA72" s="46"/>
      <c r="WNB72" s="46"/>
      <c r="WNC72" s="46"/>
      <c r="WND72" s="113"/>
      <c r="WNE72" s="116"/>
      <c r="WNF72" s="49"/>
      <c r="WNG72" s="46"/>
      <c r="WNH72" s="49"/>
      <c r="WNI72" s="50"/>
      <c r="WNK72" s="113"/>
      <c r="WNL72" s="113"/>
      <c r="WNM72" s="114"/>
      <c r="WNO72" s="115"/>
      <c r="WNP72" s="115"/>
      <c r="WNQ72" s="46"/>
      <c r="WNR72" s="46"/>
      <c r="WNS72" s="46"/>
      <c r="WNT72" s="113"/>
      <c r="WNU72" s="116"/>
      <c r="WNV72" s="49"/>
      <c r="WNW72" s="46"/>
      <c r="WNX72" s="49"/>
      <c r="WNY72" s="50"/>
      <c r="WOA72" s="113"/>
      <c r="WOB72" s="113"/>
      <c r="WOC72" s="114"/>
      <c r="WOE72" s="115"/>
      <c r="WOF72" s="115"/>
      <c r="WOG72" s="46"/>
      <c r="WOH72" s="46"/>
      <c r="WOI72" s="46"/>
      <c r="WOJ72" s="113"/>
      <c r="WOK72" s="116"/>
      <c r="WOL72" s="49"/>
      <c r="WOM72" s="46"/>
      <c r="WON72" s="49"/>
      <c r="WOO72" s="50"/>
      <c r="WOQ72" s="113"/>
      <c r="WOR72" s="113"/>
      <c r="WOS72" s="114"/>
      <c r="WOU72" s="115"/>
      <c r="WOV72" s="115"/>
      <c r="WOW72" s="46"/>
      <c r="WOX72" s="46"/>
      <c r="WOY72" s="46"/>
      <c r="WOZ72" s="113"/>
      <c r="WPA72" s="116"/>
      <c r="WPB72" s="49"/>
      <c r="WPC72" s="46"/>
      <c r="WPD72" s="49"/>
      <c r="WPE72" s="50"/>
      <c r="WPG72" s="113"/>
      <c r="WPH72" s="113"/>
      <c r="WPI72" s="114"/>
      <c r="WPK72" s="115"/>
      <c r="WPL72" s="115"/>
      <c r="WPM72" s="46"/>
      <c r="WPN72" s="46"/>
      <c r="WPO72" s="46"/>
      <c r="WPP72" s="113"/>
      <c r="WPQ72" s="116"/>
      <c r="WPR72" s="49"/>
      <c r="WPS72" s="46"/>
      <c r="WPT72" s="49"/>
      <c r="WPU72" s="50"/>
      <c r="WPW72" s="113"/>
      <c r="WPX72" s="113"/>
      <c r="WPY72" s="114"/>
      <c r="WQA72" s="115"/>
      <c r="WQB72" s="115"/>
      <c r="WQC72" s="46"/>
      <c r="WQD72" s="46"/>
      <c r="WQE72" s="46"/>
      <c r="WQF72" s="113"/>
      <c r="WQG72" s="116"/>
      <c r="WQH72" s="49"/>
      <c r="WQI72" s="46"/>
      <c r="WQJ72" s="49"/>
      <c r="WQK72" s="50"/>
      <c r="WQM72" s="113"/>
      <c r="WQN72" s="113"/>
      <c r="WQO72" s="114"/>
      <c r="WQQ72" s="115"/>
      <c r="WQR72" s="115"/>
      <c r="WQS72" s="46"/>
      <c r="WQT72" s="46"/>
      <c r="WQU72" s="46"/>
      <c r="WQV72" s="113"/>
      <c r="WQW72" s="116"/>
      <c r="WQX72" s="49"/>
      <c r="WQY72" s="46"/>
      <c r="WQZ72" s="49"/>
      <c r="WRA72" s="50"/>
      <c r="WRC72" s="113"/>
      <c r="WRD72" s="113"/>
      <c r="WRE72" s="114"/>
      <c r="WRG72" s="115"/>
      <c r="WRH72" s="115"/>
      <c r="WRI72" s="46"/>
      <c r="WRJ72" s="46"/>
      <c r="WRK72" s="46"/>
      <c r="WRL72" s="113"/>
      <c r="WRM72" s="116"/>
      <c r="WRN72" s="49"/>
      <c r="WRO72" s="46"/>
      <c r="WRP72" s="49"/>
      <c r="WRQ72" s="50"/>
      <c r="WRS72" s="113"/>
      <c r="WRT72" s="113"/>
      <c r="WRU72" s="114"/>
      <c r="WRW72" s="115"/>
      <c r="WRX72" s="115"/>
      <c r="WRY72" s="46"/>
      <c r="WRZ72" s="46"/>
      <c r="WSA72" s="46"/>
      <c r="WSB72" s="113"/>
      <c r="WSC72" s="116"/>
      <c r="WSD72" s="49"/>
      <c r="WSE72" s="46"/>
      <c r="WSF72" s="49"/>
      <c r="WSG72" s="50"/>
      <c r="WSI72" s="113"/>
      <c r="WSJ72" s="113"/>
      <c r="WSK72" s="114"/>
      <c r="WSM72" s="115"/>
      <c r="WSN72" s="115"/>
      <c r="WSO72" s="46"/>
      <c r="WSP72" s="46"/>
      <c r="WSQ72" s="46"/>
      <c r="WSR72" s="113"/>
      <c r="WSS72" s="116"/>
      <c r="WST72" s="49"/>
      <c r="WSU72" s="46"/>
      <c r="WSV72" s="49"/>
      <c r="WSW72" s="50"/>
      <c r="WSY72" s="113"/>
      <c r="WSZ72" s="113"/>
      <c r="WTA72" s="114"/>
      <c r="WTC72" s="115"/>
      <c r="WTD72" s="115"/>
      <c r="WTE72" s="46"/>
      <c r="WTF72" s="46"/>
      <c r="WTG72" s="46"/>
      <c r="WTH72" s="113"/>
      <c r="WTI72" s="116"/>
      <c r="WTJ72" s="49"/>
      <c r="WTK72" s="46"/>
      <c r="WTL72" s="49"/>
      <c r="WTM72" s="50"/>
      <c r="WTO72" s="113"/>
      <c r="WTP72" s="113"/>
      <c r="WTQ72" s="114"/>
      <c r="WTS72" s="115"/>
      <c r="WTT72" s="115"/>
      <c r="WTU72" s="46"/>
      <c r="WTV72" s="46"/>
      <c r="WTW72" s="46"/>
      <c r="WTX72" s="113"/>
      <c r="WTY72" s="116"/>
      <c r="WTZ72" s="49"/>
      <c r="WUA72" s="46"/>
      <c r="WUB72" s="49"/>
      <c r="WUC72" s="50"/>
      <c r="WUE72" s="113"/>
      <c r="WUF72" s="113"/>
      <c r="WUG72" s="114"/>
      <c r="WUI72" s="115"/>
      <c r="WUJ72" s="115"/>
      <c r="WUK72" s="46"/>
      <c r="WUL72" s="46"/>
      <c r="WUM72" s="46"/>
      <c r="WUN72" s="113"/>
      <c r="WUO72" s="116"/>
      <c r="WUP72" s="49"/>
      <c r="WUQ72" s="46"/>
      <c r="WUR72" s="49"/>
      <c r="WUS72" s="50"/>
      <c r="WUU72" s="113"/>
      <c r="WUV72" s="113"/>
      <c r="WUW72" s="114"/>
      <c r="WUY72" s="115"/>
      <c r="WUZ72" s="115"/>
      <c r="WVA72" s="46"/>
      <c r="WVB72" s="46"/>
      <c r="WVC72" s="46"/>
      <c r="WVD72" s="113"/>
      <c r="WVE72" s="116"/>
      <c r="WVF72" s="49"/>
      <c r="WVG72" s="46"/>
      <c r="WVH72" s="49"/>
      <c r="WVI72" s="50"/>
      <c r="WVK72" s="113"/>
      <c r="WVL72" s="113"/>
      <c r="WVM72" s="114"/>
      <c r="WVO72" s="115"/>
      <c r="WVP72" s="115"/>
      <c r="WVQ72" s="46"/>
      <c r="WVR72" s="46"/>
      <c r="WVS72" s="46"/>
      <c r="WVT72" s="113"/>
      <c r="WVU72" s="116"/>
      <c r="WVV72" s="49"/>
      <c r="WVW72" s="46"/>
      <c r="WVX72" s="49"/>
      <c r="WVY72" s="50"/>
      <c r="WWA72" s="113"/>
      <c r="WWB72" s="113"/>
      <c r="WWC72" s="114"/>
      <c r="WWE72" s="115"/>
      <c r="WWF72" s="115"/>
      <c r="WWG72" s="46"/>
      <c r="WWH72" s="46"/>
      <c r="WWI72" s="46"/>
      <c r="WWJ72" s="113"/>
      <c r="WWK72" s="116"/>
      <c r="WWL72" s="49"/>
      <c r="WWM72" s="46"/>
      <c r="WWN72" s="49"/>
      <c r="WWO72" s="50"/>
      <c r="WWQ72" s="113"/>
      <c r="WWR72" s="113"/>
      <c r="WWS72" s="114"/>
      <c r="WWU72" s="115"/>
      <c r="WWV72" s="115"/>
      <c r="WWW72" s="46"/>
      <c r="WWX72" s="46"/>
      <c r="WWY72" s="46"/>
      <c r="WWZ72" s="113"/>
      <c r="WXA72" s="116"/>
      <c r="WXB72" s="49"/>
      <c r="WXC72" s="46"/>
      <c r="WXD72" s="49"/>
      <c r="WXE72" s="50"/>
      <c r="WXG72" s="113"/>
      <c r="WXH72" s="113"/>
      <c r="WXI72" s="114"/>
      <c r="WXK72" s="115"/>
      <c r="WXL72" s="115"/>
      <c r="WXM72" s="46"/>
      <c r="WXN72" s="46"/>
      <c r="WXO72" s="46"/>
      <c r="WXP72" s="113"/>
      <c r="WXQ72" s="116"/>
      <c r="WXR72" s="49"/>
      <c r="WXS72" s="46"/>
      <c r="WXT72" s="49"/>
      <c r="WXU72" s="50"/>
      <c r="WXW72" s="113"/>
      <c r="WXX72" s="113"/>
      <c r="WXY72" s="114"/>
      <c r="WYA72" s="115"/>
      <c r="WYB72" s="115"/>
      <c r="WYC72" s="46"/>
      <c r="WYD72" s="46"/>
      <c r="WYE72" s="46"/>
      <c r="WYF72" s="113"/>
      <c r="WYG72" s="116"/>
      <c r="WYH72" s="49"/>
      <c r="WYI72" s="46"/>
      <c r="WYJ72" s="49"/>
      <c r="WYK72" s="50"/>
      <c r="WYM72" s="113"/>
      <c r="WYN72" s="113"/>
      <c r="WYO72" s="114"/>
      <c r="WYQ72" s="115"/>
      <c r="WYR72" s="115"/>
      <c r="WYS72" s="46"/>
      <c r="WYT72" s="46"/>
      <c r="WYU72" s="46"/>
      <c r="WYV72" s="113"/>
      <c r="WYW72" s="116"/>
      <c r="WYX72" s="49"/>
      <c r="WYY72" s="46"/>
      <c r="WYZ72" s="49"/>
      <c r="WZA72" s="50"/>
      <c r="WZC72" s="113"/>
      <c r="WZD72" s="113"/>
      <c r="WZE72" s="114"/>
      <c r="WZG72" s="115"/>
      <c r="WZH72" s="115"/>
      <c r="WZI72" s="46"/>
      <c r="WZJ72" s="46"/>
      <c r="WZK72" s="46"/>
      <c r="WZL72" s="113"/>
      <c r="WZM72" s="116"/>
      <c r="WZN72" s="49"/>
      <c r="WZO72" s="46"/>
      <c r="WZP72" s="49"/>
      <c r="WZQ72" s="50"/>
      <c r="WZS72" s="113"/>
      <c r="WZT72" s="113"/>
      <c r="WZU72" s="114"/>
      <c r="WZW72" s="115"/>
      <c r="WZX72" s="115"/>
      <c r="WZY72" s="46"/>
      <c r="WZZ72" s="46"/>
      <c r="XAA72" s="46"/>
      <c r="XAB72" s="113"/>
      <c r="XAC72" s="116"/>
      <c r="XAD72" s="49"/>
      <c r="XAE72" s="46"/>
      <c r="XAF72" s="49"/>
      <c r="XAG72" s="50"/>
      <c r="XAI72" s="113"/>
      <c r="XAJ72" s="113"/>
      <c r="XAK72" s="114"/>
      <c r="XAM72" s="115"/>
      <c r="XAN72" s="115"/>
      <c r="XAO72" s="46"/>
      <c r="XAP72" s="46"/>
      <c r="XAQ72" s="46"/>
      <c r="XAR72" s="113"/>
      <c r="XAS72" s="116"/>
      <c r="XAT72" s="49"/>
      <c r="XAU72" s="46"/>
      <c r="XAV72" s="49"/>
      <c r="XAW72" s="50"/>
      <c r="XAY72" s="113"/>
      <c r="XAZ72" s="113"/>
      <c r="XBA72" s="114"/>
      <c r="XBC72" s="115"/>
      <c r="XBD72" s="115"/>
      <c r="XBE72" s="46"/>
      <c r="XBF72" s="46"/>
      <c r="XBG72" s="46"/>
      <c r="XBH72" s="113"/>
      <c r="XBI72" s="116"/>
      <c r="XBJ72" s="49"/>
      <c r="XBK72" s="46"/>
      <c r="XBL72" s="49"/>
      <c r="XBM72" s="50"/>
      <c r="XBO72" s="113"/>
      <c r="XBP72" s="113"/>
      <c r="XBQ72" s="114"/>
      <c r="XBS72" s="115"/>
      <c r="XBT72" s="115"/>
      <c r="XBU72" s="46"/>
      <c r="XBV72" s="46"/>
      <c r="XBW72" s="46"/>
      <c r="XBX72" s="113"/>
      <c r="XBY72" s="116"/>
      <c r="XBZ72" s="49"/>
      <c r="XCA72" s="46"/>
      <c r="XCB72" s="49"/>
      <c r="XCC72" s="50"/>
      <c r="XCE72" s="113"/>
      <c r="XCF72" s="113"/>
      <c r="XCG72" s="114"/>
      <c r="XCI72" s="115"/>
      <c r="XCJ72" s="115"/>
      <c r="XCK72" s="46"/>
      <c r="XCL72" s="46"/>
      <c r="XCM72" s="46"/>
      <c r="XCN72" s="113"/>
      <c r="XCO72" s="116"/>
      <c r="XCP72" s="49"/>
      <c r="XCQ72" s="46"/>
      <c r="XCR72" s="49"/>
      <c r="XCS72" s="50"/>
      <c r="XCU72" s="113"/>
      <c r="XCV72" s="113"/>
      <c r="XCW72" s="114"/>
      <c r="XCY72" s="115"/>
      <c r="XCZ72" s="115"/>
      <c r="XDA72" s="46"/>
      <c r="XDB72" s="46"/>
      <c r="XDC72" s="46"/>
      <c r="XDD72" s="113"/>
      <c r="XDE72" s="116"/>
      <c r="XDF72" s="49"/>
      <c r="XDG72" s="46"/>
      <c r="XDH72" s="49"/>
      <c r="XDI72" s="50"/>
      <c r="XDK72" s="113"/>
      <c r="XDL72" s="113"/>
      <c r="XDM72" s="114"/>
      <c r="XDO72" s="115"/>
      <c r="XDP72" s="115"/>
      <c r="XDQ72" s="46"/>
      <c r="XDR72" s="46"/>
      <c r="XDS72" s="46"/>
      <c r="XDT72" s="113"/>
      <c r="XDU72" s="116"/>
      <c r="XDV72" s="49"/>
      <c r="XDW72" s="46"/>
      <c r="XDX72" s="49"/>
      <c r="XDY72" s="50"/>
      <c r="XEA72" s="113"/>
      <c r="XEB72" s="113"/>
      <c r="XEC72" s="114"/>
      <c r="XEE72" s="115"/>
      <c r="XEF72" s="115"/>
      <c r="XEG72" s="46"/>
      <c r="XEH72" s="46"/>
      <c r="XEI72" s="46"/>
      <c r="XEJ72" s="113"/>
      <c r="XEK72" s="116"/>
      <c r="XEL72" s="49"/>
      <c r="XEM72" s="46"/>
      <c r="XEN72" s="49"/>
      <c r="XEO72" s="50"/>
      <c r="XEQ72" s="113"/>
      <c r="XER72" s="113"/>
      <c r="XES72" s="114"/>
      <c r="XEU72" s="115"/>
      <c r="XEV72" s="115"/>
      <c r="XEW72" s="46"/>
      <c r="XEX72" s="46"/>
      <c r="XEY72" s="46"/>
      <c r="XEZ72" s="113"/>
      <c r="XFA72" s="116"/>
      <c r="XFB72" s="49"/>
      <c r="XFC72" s="46"/>
      <c r="XFD72" s="49"/>
    </row>
    <row r="73" s="43" customFormat="1" ht="30" hidden="1" customHeight="1" spans="1:17">
      <c r="A73" s="70" t="s">
        <v>26</v>
      </c>
      <c r="B73" s="71"/>
      <c r="C73" s="71"/>
      <c r="D73" s="70">
        <v>2</v>
      </c>
      <c r="E73" s="72"/>
      <c r="F73" s="70"/>
      <c r="G73" s="73">
        <f>SUM(G74:G75)</f>
        <v>365</v>
      </c>
      <c r="H73" s="73">
        <f>SUM(H74:H75)</f>
        <v>365</v>
      </c>
      <c r="I73" s="73">
        <f>SUM(I74:I75)</f>
        <v>0</v>
      </c>
      <c r="J73" s="73">
        <f>SUM(J74:J75)</f>
        <v>0</v>
      </c>
      <c r="K73" s="73">
        <f>SUM(K74:K75)</f>
        <v>0</v>
      </c>
      <c r="L73" s="96"/>
      <c r="M73" s="83"/>
      <c r="N73" s="77"/>
      <c r="O73" s="77"/>
      <c r="P73" s="77"/>
      <c r="Q73" s="77"/>
    </row>
    <row r="74" s="45" customFormat="1" ht="94" hidden="1" customHeight="1" spans="1:17">
      <c r="A74" s="84">
        <v>1</v>
      </c>
      <c r="B74" s="84" t="s">
        <v>53</v>
      </c>
      <c r="C74" s="85" t="s">
        <v>266</v>
      </c>
      <c r="D74" s="85" t="s">
        <v>53</v>
      </c>
      <c r="E74" s="82" t="s">
        <v>267</v>
      </c>
      <c r="F74" s="84" t="s">
        <v>31</v>
      </c>
      <c r="G74" s="75">
        <v>5</v>
      </c>
      <c r="H74" s="75">
        <v>5</v>
      </c>
      <c r="I74" s="97"/>
      <c r="J74" s="97">
        <v>0</v>
      </c>
      <c r="K74" s="97"/>
      <c r="L74" s="85" t="s">
        <v>117</v>
      </c>
      <c r="M74" s="99" t="s">
        <v>268</v>
      </c>
      <c r="N74" s="77" t="s">
        <v>186</v>
      </c>
      <c r="O74" s="112" t="s">
        <v>49</v>
      </c>
      <c r="P74" s="77"/>
      <c r="Q74" s="77"/>
    </row>
    <row r="75" s="45" customFormat="1" ht="84" hidden="1" customHeight="1" spans="1:17">
      <c r="A75" s="84">
        <v>2</v>
      </c>
      <c r="B75" s="84" t="s">
        <v>53</v>
      </c>
      <c r="C75" s="85" t="s">
        <v>269</v>
      </c>
      <c r="D75" s="85" t="s">
        <v>53</v>
      </c>
      <c r="E75" s="99" t="s">
        <v>270</v>
      </c>
      <c r="F75" s="84" t="s">
        <v>31</v>
      </c>
      <c r="G75" s="75">
        <v>360</v>
      </c>
      <c r="H75" s="75">
        <v>360</v>
      </c>
      <c r="I75" s="97"/>
      <c r="J75" s="97"/>
      <c r="K75" s="97"/>
      <c r="L75" s="85" t="s">
        <v>117</v>
      </c>
      <c r="M75" s="111" t="s">
        <v>271</v>
      </c>
      <c r="N75" s="77" t="s">
        <v>186</v>
      </c>
      <c r="O75" s="77" t="s">
        <v>34</v>
      </c>
      <c r="P75" s="77"/>
      <c r="Q75" s="77"/>
    </row>
    <row r="76" s="43" customFormat="1" ht="30" customHeight="1" spans="1:17">
      <c r="A76" s="70" t="s">
        <v>272</v>
      </c>
      <c r="B76" s="71"/>
      <c r="C76" s="71"/>
      <c r="D76" s="70">
        <f>D77+D102+D104+D110+D120+D122+D124</f>
        <v>43</v>
      </c>
      <c r="E76" s="72"/>
      <c r="F76" s="70"/>
      <c r="G76" s="73">
        <f>G77+G102+G104+G110+G120+G122+G124</f>
        <v>39904.91</v>
      </c>
      <c r="H76" s="73">
        <f>H77+H102+H104+H110+H120+H122+H124</f>
        <v>39904.91</v>
      </c>
      <c r="I76" s="73">
        <f>I77+I102+I104+I110+I120+I122+I124</f>
        <v>0</v>
      </c>
      <c r="J76" s="73">
        <f>J77+J102+J104+J110+J120+J122+J124</f>
        <v>3754.05</v>
      </c>
      <c r="K76" s="73">
        <f>K77+K102+K104+K110+K120+K122+K124</f>
        <v>0</v>
      </c>
      <c r="L76" s="96"/>
      <c r="M76" s="83"/>
      <c r="N76" s="77"/>
      <c r="O76" s="77"/>
      <c r="P76" s="77"/>
      <c r="Q76" s="77"/>
    </row>
    <row r="77" s="43" customFormat="1" ht="30" customHeight="1" spans="1:17">
      <c r="A77" s="70" t="s">
        <v>20</v>
      </c>
      <c r="B77" s="71"/>
      <c r="C77" s="71"/>
      <c r="D77" s="70">
        <v>24</v>
      </c>
      <c r="E77" s="72"/>
      <c r="F77" s="70"/>
      <c r="G77" s="73">
        <f>SUM(G78:G101)</f>
        <v>29525.5</v>
      </c>
      <c r="H77" s="73">
        <f>SUM(H78:H101)</f>
        <v>29525.5</v>
      </c>
      <c r="I77" s="73">
        <f>SUM(I78:I101)</f>
        <v>0</v>
      </c>
      <c r="J77" s="73">
        <f>SUM(J78:J101)</f>
        <v>2757.55</v>
      </c>
      <c r="K77" s="73">
        <f>SUM(K78:K101)</f>
        <v>0</v>
      </c>
      <c r="L77" s="96"/>
      <c r="M77" s="83"/>
      <c r="N77" s="77"/>
      <c r="O77" s="77"/>
      <c r="P77" s="77"/>
      <c r="Q77" s="77"/>
    </row>
    <row r="78" s="43" customFormat="1" ht="123" customHeight="1" spans="1:17">
      <c r="A78" s="84">
        <v>1</v>
      </c>
      <c r="B78" s="75" t="s">
        <v>272</v>
      </c>
      <c r="C78" s="75" t="s">
        <v>273</v>
      </c>
      <c r="D78" s="75" t="s">
        <v>274</v>
      </c>
      <c r="E78" s="102" t="s">
        <v>275</v>
      </c>
      <c r="F78" s="84" t="s">
        <v>276</v>
      </c>
      <c r="G78" s="75">
        <v>1900</v>
      </c>
      <c r="H78" s="75">
        <v>1900</v>
      </c>
      <c r="I78" s="97">
        <v>0</v>
      </c>
      <c r="J78" s="97">
        <f t="shared" ref="J78:J83" si="0">G78*0.1</f>
        <v>190</v>
      </c>
      <c r="K78" s="97"/>
      <c r="L78" s="75" t="s">
        <v>277</v>
      </c>
      <c r="M78" s="89" t="s">
        <v>278</v>
      </c>
      <c r="N78" s="77" t="s">
        <v>279</v>
      </c>
      <c r="O78" s="77" t="s">
        <v>49</v>
      </c>
      <c r="P78" s="77"/>
      <c r="Q78" s="74" t="s">
        <v>280</v>
      </c>
    </row>
    <row r="79" s="43" customFormat="1" ht="102" customHeight="1" spans="1:17">
      <c r="A79" s="84">
        <v>2</v>
      </c>
      <c r="B79" s="75" t="s">
        <v>272</v>
      </c>
      <c r="C79" s="75" t="s">
        <v>281</v>
      </c>
      <c r="D79" s="75" t="s">
        <v>282</v>
      </c>
      <c r="E79" s="102" t="s">
        <v>283</v>
      </c>
      <c r="F79" s="84" t="s">
        <v>276</v>
      </c>
      <c r="G79" s="75">
        <v>1810</v>
      </c>
      <c r="H79" s="75">
        <v>1810</v>
      </c>
      <c r="I79" s="97">
        <v>0</v>
      </c>
      <c r="J79" s="97">
        <f t="shared" si="0"/>
        <v>181</v>
      </c>
      <c r="K79" s="97"/>
      <c r="L79" s="75" t="s">
        <v>277</v>
      </c>
      <c r="M79" s="89" t="s">
        <v>284</v>
      </c>
      <c r="N79" s="77" t="s">
        <v>279</v>
      </c>
      <c r="O79" s="77" t="s">
        <v>49</v>
      </c>
      <c r="P79" s="77"/>
      <c r="Q79" s="74" t="s">
        <v>285</v>
      </c>
    </row>
    <row r="80" s="43" customFormat="1" ht="105" customHeight="1" spans="1:17">
      <c r="A80" s="84">
        <v>3</v>
      </c>
      <c r="B80" s="75" t="s">
        <v>272</v>
      </c>
      <c r="C80" s="75" t="s">
        <v>286</v>
      </c>
      <c r="D80" s="75" t="s">
        <v>287</v>
      </c>
      <c r="E80" s="102" t="s">
        <v>288</v>
      </c>
      <c r="F80" s="84" t="s">
        <v>31</v>
      </c>
      <c r="G80" s="75">
        <v>1900</v>
      </c>
      <c r="H80" s="75">
        <v>1900</v>
      </c>
      <c r="I80" s="97">
        <v>0</v>
      </c>
      <c r="J80" s="97">
        <f t="shared" si="0"/>
        <v>190</v>
      </c>
      <c r="K80" s="97"/>
      <c r="L80" s="75" t="s">
        <v>289</v>
      </c>
      <c r="M80" s="89" t="s">
        <v>290</v>
      </c>
      <c r="N80" s="77" t="s">
        <v>291</v>
      </c>
      <c r="O80" s="77" t="s">
        <v>34</v>
      </c>
      <c r="P80" s="77"/>
      <c r="Q80" s="74" t="s">
        <v>292</v>
      </c>
    </row>
    <row r="81" s="43" customFormat="1" ht="54" customHeight="1" spans="1:17">
      <c r="A81" s="84">
        <v>4</v>
      </c>
      <c r="B81" s="75" t="s">
        <v>272</v>
      </c>
      <c r="C81" s="75" t="s">
        <v>293</v>
      </c>
      <c r="D81" s="75" t="s">
        <v>294</v>
      </c>
      <c r="E81" s="102" t="s">
        <v>295</v>
      </c>
      <c r="F81" s="84" t="s">
        <v>31</v>
      </c>
      <c r="G81" s="75">
        <v>2900</v>
      </c>
      <c r="H81" s="75">
        <v>2900</v>
      </c>
      <c r="I81" s="97">
        <v>0</v>
      </c>
      <c r="J81" s="97">
        <f t="shared" si="0"/>
        <v>290</v>
      </c>
      <c r="K81" s="97"/>
      <c r="L81" s="75" t="s">
        <v>296</v>
      </c>
      <c r="M81" s="111" t="s">
        <v>297</v>
      </c>
      <c r="N81" s="77" t="s">
        <v>291</v>
      </c>
      <c r="O81" s="77" t="s">
        <v>34</v>
      </c>
      <c r="P81" s="77" t="s">
        <v>298</v>
      </c>
      <c r="Q81" s="77"/>
    </row>
    <row r="82" s="43" customFormat="1" ht="48" spans="1:17">
      <c r="A82" s="84">
        <v>5</v>
      </c>
      <c r="B82" s="75" t="s">
        <v>272</v>
      </c>
      <c r="C82" s="75" t="s">
        <v>299</v>
      </c>
      <c r="D82" s="75" t="s">
        <v>300</v>
      </c>
      <c r="E82" s="102" t="s">
        <v>301</v>
      </c>
      <c r="F82" s="84" t="s">
        <v>31</v>
      </c>
      <c r="G82" s="75">
        <v>3900</v>
      </c>
      <c r="H82" s="75">
        <v>3900</v>
      </c>
      <c r="I82" s="97">
        <v>0</v>
      </c>
      <c r="J82" s="97">
        <f t="shared" si="0"/>
        <v>390</v>
      </c>
      <c r="K82" s="97"/>
      <c r="L82" s="75" t="s">
        <v>296</v>
      </c>
      <c r="M82" s="111" t="s">
        <v>302</v>
      </c>
      <c r="N82" s="77" t="s">
        <v>291</v>
      </c>
      <c r="O82" s="77" t="s">
        <v>49</v>
      </c>
      <c r="P82" s="77" t="s">
        <v>298</v>
      </c>
      <c r="Q82" s="74" t="s">
        <v>200</v>
      </c>
    </row>
    <row r="83" s="43" customFormat="1" ht="48" spans="1:17">
      <c r="A83" s="84">
        <v>6</v>
      </c>
      <c r="B83" s="75" t="s">
        <v>272</v>
      </c>
      <c r="C83" s="75" t="s">
        <v>303</v>
      </c>
      <c r="D83" s="75" t="s">
        <v>304</v>
      </c>
      <c r="E83" s="102" t="s">
        <v>305</v>
      </c>
      <c r="F83" s="84" t="s">
        <v>31</v>
      </c>
      <c r="G83" s="75">
        <v>847.5</v>
      </c>
      <c r="H83" s="75">
        <v>847.5</v>
      </c>
      <c r="I83" s="97">
        <v>0</v>
      </c>
      <c r="J83" s="97">
        <f t="shared" si="0"/>
        <v>84.75</v>
      </c>
      <c r="K83" s="97"/>
      <c r="L83" s="75" t="s">
        <v>289</v>
      </c>
      <c r="M83" s="111" t="s">
        <v>306</v>
      </c>
      <c r="N83" s="77" t="s">
        <v>291</v>
      </c>
      <c r="O83" s="77" t="s">
        <v>49</v>
      </c>
      <c r="P83" s="77" t="s">
        <v>60</v>
      </c>
      <c r="Q83" s="77" t="s">
        <v>307</v>
      </c>
    </row>
    <row r="84" s="43" customFormat="1" ht="102" customHeight="1" spans="1:17">
      <c r="A84" s="84">
        <v>7</v>
      </c>
      <c r="B84" s="75" t="s">
        <v>272</v>
      </c>
      <c r="C84" s="75" t="s">
        <v>308</v>
      </c>
      <c r="D84" s="75" t="s">
        <v>309</v>
      </c>
      <c r="E84" s="102" t="s">
        <v>310</v>
      </c>
      <c r="F84" s="84" t="s">
        <v>31</v>
      </c>
      <c r="G84" s="75">
        <v>1950</v>
      </c>
      <c r="H84" s="75">
        <v>1950</v>
      </c>
      <c r="I84" s="97">
        <v>0</v>
      </c>
      <c r="J84" s="97">
        <v>0</v>
      </c>
      <c r="K84" s="97"/>
      <c r="L84" s="75" t="s">
        <v>289</v>
      </c>
      <c r="M84" s="89" t="s">
        <v>311</v>
      </c>
      <c r="N84" s="84" t="s">
        <v>291</v>
      </c>
      <c r="O84" s="84" t="s">
        <v>34</v>
      </c>
      <c r="P84" s="77"/>
      <c r="Q84" s="74" t="s">
        <v>312</v>
      </c>
    </row>
    <row r="85" s="43" customFormat="1" ht="72" spans="1:17">
      <c r="A85" s="84">
        <v>8</v>
      </c>
      <c r="B85" s="75" t="s">
        <v>272</v>
      </c>
      <c r="C85" s="75" t="s">
        <v>313</v>
      </c>
      <c r="D85" s="75" t="s">
        <v>314</v>
      </c>
      <c r="E85" s="102" t="s">
        <v>315</v>
      </c>
      <c r="F85" s="84" t="s">
        <v>31</v>
      </c>
      <c r="G85" s="75">
        <v>2900</v>
      </c>
      <c r="H85" s="75">
        <v>2900</v>
      </c>
      <c r="I85" s="97">
        <v>0</v>
      </c>
      <c r="J85" s="97">
        <f t="shared" ref="J85:J94" si="1">G85*0.1</f>
        <v>290</v>
      </c>
      <c r="K85" s="97"/>
      <c r="L85" s="75" t="s">
        <v>316</v>
      </c>
      <c r="M85" s="111" t="s">
        <v>317</v>
      </c>
      <c r="N85" s="77" t="s">
        <v>291</v>
      </c>
      <c r="O85" s="77" t="s">
        <v>49</v>
      </c>
      <c r="P85" s="77"/>
      <c r="Q85" s="74" t="s">
        <v>318</v>
      </c>
    </row>
    <row r="86" s="43" customFormat="1" ht="60" spans="1:17">
      <c r="A86" s="84">
        <v>9</v>
      </c>
      <c r="B86" s="75" t="s">
        <v>272</v>
      </c>
      <c r="C86" s="75" t="s">
        <v>319</v>
      </c>
      <c r="D86" s="75" t="s">
        <v>320</v>
      </c>
      <c r="E86" s="102" t="s">
        <v>321</v>
      </c>
      <c r="F86" s="84" t="s">
        <v>31</v>
      </c>
      <c r="G86" s="75">
        <v>450</v>
      </c>
      <c r="H86" s="75">
        <v>450</v>
      </c>
      <c r="I86" s="97">
        <v>0</v>
      </c>
      <c r="J86" s="97">
        <f t="shared" si="1"/>
        <v>45</v>
      </c>
      <c r="K86" s="97"/>
      <c r="L86" s="75" t="s">
        <v>289</v>
      </c>
      <c r="M86" s="111" t="s">
        <v>322</v>
      </c>
      <c r="N86" s="77" t="s">
        <v>291</v>
      </c>
      <c r="O86" s="77" t="s">
        <v>34</v>
      </c>
      <c r="P86" s="77" t="s">
        <v>60</v>
      </c>
      <c r="Q86" s="74" t="s">
        <v>323</v>
      </c>
    </row>
    <row r="87" s="43" customFormat="1" ht="120" spans="1:17">
      <c r="A87" s="84">
        <v>10</v>
      </c>
      <c r="B87" s="75" t="s">
        <v>272</v>
      </c>
      <c r="C87" s="75" t="s">
        <v>324</v>
      </c>
      <c r="D87" s="75" t="s">
        <v>325</v>
      </c>
      <c r="E87" s="102" t="s">
        <v>326</v>
      </c>
      <c r="F87" s="84" t="s">
        <v>31</v>
      </c>
      <c r="G87" s="75">
        <v>98</v>
      </c>
      <c r="H87" s="75">
        <v>98</v>
      </c>
      <c r="I87" s="97">
        <v>0</v>
      </c>
      <c r="J87" s="97">
        <f t="shared" si="1"/>
        <v>9.8</v>
      </c>
      <c r="K87" s="97"/>
      <c r="L87" s="75" t="s">
        <v>327</v>
      </c>
      <c r="M87" s="89" t="s">
        <v>328</v>
      </c>
      <c r="N87" s="77" t="s">
        <v>291</v>
      </c>
      <c r="O87" s="77" t="s">
        <v>34</v>
      </c>
      <c r="P87" s="77"/>
      <c r="Q87" s="74" t="s">
        <v>61</v>
      </c>
    </row>
    <row r="88" s="43" customFormat="1" ht="60" spans="1:17">
      <c r="A88" s="84">
        <v>11</v>
      </c>
      <c r="B88" s="75" t="s">
        <v>272</v>
      </c>
      <c r="C88" s="75" t="s">
        <v>329</v>
      </c>
      <c r="D88" s="75" t="s">
        <v>272</v>
      </c>
      <c r="E88" s="102" t="s">
        <v>330</v>
      </c>
      <c r="F88" s="84" t="s">
        <v>31</v>
      </c>
      <c r="G88" s="75">
        <v>950</v>
      </c>
      <c r="H88" s="75">
        <v>950</v>
      </c>
      <c r="I88" s="97">
        <v>0</v>
      </c>
      <c r="J88" s="97">
        <f t="shared" si="1"/>
        <v>95</v>
      </c>
      <c r="K88" s="97"/>
      <c r="L88" s="75" t="s">
        <v>289</v>
      </c>
      <c r="M88" s="89" t="s">
        <v>331</v>
      </c>
      <c r="N88" s="77" t="s">
        <v>291</v>
      </c>
      <c r="O88" s="77" t="s">
        <v>49</v>
      </c>
      <c r="P88" s="77"/>
      <c r="Q88" s="77"/>
    </row>
    <row r="89" s="43" customFormat="1" ht="60" spans="1:17">
      <c r="A89" s="84">
        <v>12</v>
      </c>
      <c r="B89" s="75" t="s">
        <v>272</v>
      </c>
      <c r="C89" s="75" t="s">
        <v>332</v>
      </c>
      <c r="D89" s="75" t="s">
        <v>333</v>
      </c>
      <c r="E89" s="102" t="s">
        <v>334</v>
      </c>
      <c r="F89" s="84" t="s">
        <v>31</v>
      </c>
      <c r="G89" s="75">
        <v>170</v>
      </c>
      <c r="H89" s="75">
        <v>170</v>
      </c>
      <c r="I89" s="97">
        <v>0</v>
      </c>
      <c r="J89" s="97">
        <f t="shared" si="1"/>
        <v>17</v>
      </c>
      <c r="K89" s="97"/>
      <c r="L89" s="75" t="s">
        <v>289</v>
      </c>
      <c r="M89" s="111" t="s">
        <v>335</v>
      </c>
      <c r="N89" s="77" t="s">
        <v>291</v>
      </c>
      <c r="O89" s="77" t="s">
        <v>49</v>
      </c>
      <c r="P89" s="77"/>
      <c r="Q89" s="74" t="s">
        <v>336</v>
      </c>
    </row>
    <row r="90" s="43" customFormat="1" ht="81" customHeight="1" spans="1:17">
      <c r="A90" s="84">
        <v>13</v>
      </c>
      <c r="B90" s="75" t="s">
        <v>272</v>
      </c>
      <c r="C90" s="75" t="s">
        <v>337</v>
      </c>
      <c r="D90" s="75" t="s">
        <v>272</v>
      </c>
      <c r="E90" s="86" t="s">
        <v>338</v>
      </c>
      <c r="F90" s="84" t="s">
        <v>31</v>
      </c>
      <c r="G90" s="75">
        <v>1000</v>
      </c>
      <c r="H90" s="75">
        <v>1000</v>
      </c>
      <c r="I90" s="97">
        <v>0</v>
      </c>
      <c r="J90" s="97">
        <f t="shared" si="1"/>
        <v>100</v>
      </c>
      <c r="K90" s="97"/>
      <c r="L90" s="75" t="s">
        <v>289</v>
      </c>
      <c r="M90" s="89" t="s">
        <v>339</v>
      </c>
      <c r="N90" s="77" t="s">
        <v>291</v>
      </c>
      <c r="O90" s="77" t="s">
        <v>34</v>
      </c>
      <c r="P90" s="74" t="s">
        <v>60</v>
      </c>
      <c r="Q90" s="77"/>
    </row>
    <row r="91" s="43" customFormat="1" ht="96" spans="1:17">
      <c r="A91" s="84">
        <v>14</v>
      </c>
      <c r="B91" s="75" t="s">
        <v>272</v>
      </c>
      <c r="C91" s="75" t="s">
        <v>340</v>
      </c>
      <c r="D91" s="75" t="s">
        <v>341</v>
      </c>
      <c r="E91" s="102" t="s">
        <v>342</v>
      </c>
      <c r="F91" s="84" t="s">
        <v>31</v>
      </c>
      <c r="G91" s="75">
        <v>400</v>
      </c>
      <c r="H91" s="75">
        <v>400</v>
      </c>
      <c r="I91" s="97">
        <v>0</v>
      </c>
      <c r="J91" s="97">
        <f t="shared" si="1"/>
        <v>40</v>
      </c>
      <c r="K91" s="97"/>
      <c r="L91" s="75" t="s">
        <v>289</v>
      </c>
      <c r="M91" s="89" t="s">
        <v>343</v>
      </c>
      <c r="N91" s="77" t="s">
        <v>291</v>
      </c>
      <c r="O91" s="77" t="s">
        <v>34</v>
      </c>
      <c r="P91" s="77"/>
      <c r="Q91" s="77" t="s">
        <v>344</v>
      </c>
    </row>
    <row r="92" s="43" customFormat="1" ht="125" customHeight="1" spans="1:17">
      <c r="A92" s="84">
        <v>15</v>
      </c>
      <c r="B92" s="75" t="s">
        <v>272</v>
      </c>
      <c r="C92" s="75" t="s">
        <v>345</v>
      </c>
      <c r="D92" s="75" t="s">
        <v>346</v>
      </c>
      <c r="E92" s="102" t="s">
        <v>347</v>
      </c>
      <c r="F92" s="84" t="s">
        <v>31</v>
      </c>
      <c r="G92" s="75">
        <v>800</v>
      </c>
      <c r="H92" s="75">
        <v>800</v>
      </c>
      <c r="I92" s="97">
        <v>0</v>
      </c>
      <c r="J92" s="97">
        <f t="shared" si="1"/>
        <v>80</v>
      </c>
      <c r="K92" s="97"/>
      <c r="L92" s="75" t="s">
        <v>289</v>
      </c>
      <c r="M92" s="89" t="s">
        <v>348</v>
      </c>
      <c r="N92" s="77" t="s">
        <v>291</v>
      </c>
      <c r="O92" s="77" t="s">
        <v>34</v>
      </c>
      <c r="P92" s="77"/>
      <c r="Q92" s="77"/>
    </row>
    <row r="93" s="43" customFormat="1" ht="108" spans="1:17">
      <c r="A93" s="84">
        <v>16</v>
      </c>
      <c r="B93" s="75" t="s">
        <v>272</v>
      </c>
      <c r="C93" s="75" t="s">
        <v>349</v>
      </c>
      <c r="D93" s="75" t="s">
        <v>350</v>
      </c>
      <c r="E93" s="102" t="s">
        <v>351</v>
      </c>
      <c r="F93" s="84" t="s">
        <v>31</v>
      </c>
      <c r="G93" s="75">
        <v>950</v>
      </c>
      <c r="H93" s="75">
        <v>950</v>
      </c>
      <c r="I93" s="97">
        <v>0</v>
      </c>
      <c r="J93" s="97">
        <f t="shared" si="1"/>
        <v>95</v>
      </c>
      <c r="K93" s="97"/>
      <c r="L93" s="75" t="s">
        <v>289</v>
      </c>
      <c r="M93" s="89" t="s">
        <v>352</v>
      </c>
      <c r="N93" s="77" t="s">
        <v>291</v>
      </c>
      <c r="O93" s="77" t="s">
        <v>34</v>
      </c>
      <c r="P93" s="77"/>
      <c r="Q93" s="77" t="s">
        <v>195</v>
      </c>
    </row>
    <row r="94" s="43" customFormat="1" ht="72" spans="1:17">
      <c r="A94" s="84">
        <v>17</v>
      </c>
      <c r="B94" s="75" t="s">
        <v>272</v>
      </c>
      <c r="C94" s="75" t="s">
        <v>353</v>
      </c>
      <c r="D94" s="75" t="s">
        <v>354</v>
      </c>
      <c r="E94" s="102" t="s">
        <v>355</v>
      </c>
      <c r="F94" s="84" t="s">
        <v>31</v>
      </c>
      <c r="G94" s="75">
        <v>200</v>
      </c>
      <c r="H94" s="75">
        <v>200</v>
      </c>
      <c r="I94" s="97">
        <v>0</v>
      </c>
      <c r="J94" s="97">
        <f t="shared" si="1"/>
        <v>20</v>
      </c>
      <c r="K94" s="97"/>
      <c r="L94" s="75" t="s">
        <v>289</v>
      </c>
      <c r="M94" s="89" t="s">
        <v>356</v>
      </c>
      <c r="N94" s="77" t="s">
        <v>291</v>
      </c>
      <c r="O94" s="77" t="s">
        <v>34</v>
      </c>
      <c r="P94" s="77"/>
      <c r="Q94" s="77" t="s">
        <v>146</v>
      </c>
    </row>
    <row r="95" s="43" customFormat="1" ht="84" spans="1:17">
      <c r="A95" s="84">
        <v>18</v>
      </c>
      <c r="B95" s="75" t="s">
        <v>272</v>
      </c>
      <c r="C95" s="75" t="s">
        <v>357</v>
      </c>
      <c r="D95" s="75" t="s">
        <v>358</v>
      </c>
      <c r="E95" s="102" t="s">
        <v>359</v>
      </c>
      <c r="F95" s="84" t="s">
        <v>31</v>
      </c>
      <c r="G95" s="75">
        <v>300</v>
      </c>
      <c r="H95" s="75">
        <v>300</v>
      </c>
      <c r="I95" s="97">
        <v>0</v>
      </c>
      <c r="J95" s="97">
        <f t="shared" ref="J95:J101" si="2">G95*0.1</f>
        <v>30</v>
      </c>
      <c r="K95" s="97"/>
      <c r="L95" s="75" t="s">
        <v>360</v>
      </c>
      <c r="M95" s="89" t="s">
        <v>361</v>
      </c>
      <c r="N95" s="77" t="s">
        <v>291</v>
      </c>
      <c r="O95" s="77" t="s">
        <v>238</v>
      </c>
      <c r="P95" s="77"/>
      <c r="Q95" s="77"/>
    </row>
    <row r="96" s="43" customFormat="1" ht="72" spans="1:17">
      <c r="A96" s="84">
        <v>19</v>
      </c>
      <c r="B96" s="75" t="s">
        <v>272</v>
      </c>
      <c r="C96" s="75" t="s">
        <v>362</v>
      </c>
      <c r="D96" s="75" t="s">
        <v>272</v>
      </c>
      <c r="E96" s="102" t="s">
        <v>363</v>
      </c>
      <c r="F96" s="84" t="s">
        <v>31</v>
      </c>
      <c r="G96" s="75">
        <v>1000</v>
      </c>
      <c r="H96" s="75">
        <v>1000</v>
      </c>
      <c r="I96" s="97">
        <v>0</v>
      </c>
      <c r="J96" s="97">
        <f t="shared" si="2"/>
        <v>100</v>
      </c>
      <c r="K96" s="97"/>
      <c r="L96" s="75" t="s">
        <v>289</v>
      </c>
      <c r="M96" s="89" t="s">
        <v>364</v>
      </c>
      <c r="N96" s="77" t="s">
        <v>291</v>
      </c>
      <c r="O96" s="77" t="s">
        <v>49</v>
      </c>
      <c r="P96" s="74" t="s">
        <v>60</v>
      </c>
      <c r="Q96" s="77"/>
    </row>
    <row r="97" s="43" customFormat="1" ht="96" spans="1:17">
      <c r="A97" s="84">
        <v>20</v>
      </c>
      <c r="B97" s="75" t="s">
        <v>272</v>
      </c>
      <c r="C97" s="75" t="s">
        <v>365</v>
      </c>
      <c r="D97" s="75" t="s">
        <v>272</v>
      </c>
      <c r="E97" s="102" t="s">
        <v>366</v>
      </c>
      <c r="F97" s="84" t="s">
        <v>31</v>
      </c>
      <c r="G97" s="75">
        <v>1650</v>
      </c>
      <c r="H97" s="75">
        <v>1650</v>
      </c>
      <c r="I97" s="97">
        <v>0</v>
      </c>
      <c r="J97" s="97">
        <f t="shared" si="2"/>
        <v>165</v>
      </c>
      <c r="K97" s="97"/>
      <c r="L97" s="75" t="s">
        <v>289</v>
      </c>
      <c r="M97" s="89" t="s">
        <v>367</v>
      </c>
      <c r="N97" s="77" t="s">
        <v>291</v>
      </c>
      <c r="O97" s="77" t="s">
        <v>34</v>
      </c>
      <c r="P97" s="77"/>
      <c r="Q97" s="77"/>
    </row>
    <row r="98" s="43" customFormat="1" ht="84" spans="1:17">
      <c r="A98" s="84">
        <v>21</v>
      </c>
      <c r="B98" s="75" t="s">
        <v>272</v>
      </c>
      <c r="C98" s="75" t="s">
        <v>368</v>
      </c>
      <c r="D98" s="75" t="s">
        <v>369</v>
      </c>
      <c r="E98" s="102" t="s">
        <v>370</v>
      </c>
      <c r="F98" s="84" t="s">
        <v>31</v>
      </c>
      <c r="G98" s="75">
        <v>900</v>
      </c>
      <c r="H98" s="75">
        <v>900</v>
      </c>
      <c r="I98" s="97">
        <v>0</v>
      </c>
      <c r="J98" s="97">
        <f t="shared" si="2"/>
        <v>90</v>
      </c>
      <c r="K98" s="97"/>
      <c r="L98" s="75" t="s">
        <v>289</v>
      </c>
      <c r="M98" s="89" t="s">
        <v>371</v>
      </c>
      <c r="N98" s="77" t="s">
        <v>291</v>
      </c>
      <c r="O98" s="77" t="s">
        <v>49</v>
      </c>
      <c r="P98" s="77"/>
      <c r="Q98" s="77" t="s">
        <v>195</v>
      </c>
    </row>
    <row r="99" s="43" customFormat="1" ht="108" spans="1:17">
      <c r="A99" s="84">
        <v>22</v>
      </c>
      <c r="B99" s="75" t="s">
        <v>272</v>
      </c>
      <c r="C99" s="75" t="s">
        <v>372</v>
      </c>
      <c r="D99" s="75" t="s">
        <v>373</v>
      </c>
      <c r="E99" s="102" t="s">
        <v>374</v>
      </c>
      <c r="F99" s="84" t="s">
        <v>31</v>
      </c>
      <c r="G99" s="75">
        <v>800</v>
      </c>
      <c r="H99" s="75">
        <v>800</v>
      </c>
      <c r="I99" s="97">
        <v>0</v>
      </c>
      <c r="J99" s="97">
        <f t="shared" si="2"/>
        <v>80</v>
      </c>
      <c r="K99" s="97"/>
      <c r="L99" s="75" t="s">
        <v>289</v>
      </c>
      <c r="M99" s="89" t="s">
        <v>375</v>
      </c>
      <c r="N99" s="77" t="s">
        <v>291</v>
      </c>
      <c r="O99" s="77" t="s">
        <v>34</v>
      </c>
      <c r="P99" s="77"/>
      <c r="Q99" s="77" t="s">
        <v>146</v>
      </c>
    </row>
    <row r="100" s="43" customFormat="1" ht="72" spans="1:17">
      <c r="A100" s="84">
        <v>23</v>
      </c>
      <c r="B100" s="75" t="s">
        <v>272</v>
      </c>
      <c r="C100" s="75" t="s">
        <v>376</v>
      </c>
      <c r="D100" s="75" t="s">
        <v>377</v>
      </c>
      <c r="E100" s="102" t="s">
        <v>378</v>
      </c>
      <c r="F100" s="84" t="s">
        <v>31</v>
      </c>
      <c r="G100" s="75">
        <v>1000</v>
      </c>
      <c r="H100" s="75">
        <v>1000</v>
      </c>
      <c r="I100" s="97">
        <v>0</v>
      </c>
      <c r="J100" s="97">
        <f t="shared" si="2"/>
        <v>100</v>
      </c>
      <c r="K100" s="97"/>
      <c r="L100" s="75" t="s">
        <v>289</v>
      </c>
      <c r="M100" s="89" t="s">
        <v>379</v>
      </c>
      <c r="N100" s="98" t="s">
        <v>380</v>
      </c>
      <c r="O100" s="77" t="s">
        <v>34</v>
      </c>
      <c r="P100" s="77"/>
      <c r="Q100" s="74" t="s">
        <v>381</v>
      </c>
    </row>
    <row r="101" s="43" customFormat="1" ht="83" customHeight="1" spans="1:17">
      <c r="A101" s="84">
        <v>24</v>
      </c>
      <c r="B101" s="75" t="s">
        <v>272</v>
      </c>
      <c r="C101" s="75" t="s">
        <v>382</v>
      </c>
      <c r="D101" s="75" t="s">
        <v>383</v>
      </c>
      <c r="E101" s="102" t="s">
        <v>384</v>
      </c>
      <c r="F101" s="84" t="s">
        <v>31</v>
      </c>
      <c r="G101" s="75">
        <v>750</v>
      </c>
      <c r="H101" s="75">
        <v>750</v>
      </c>
      <c r="I101" s="97">
        <v>0</v>
      </c>
      <c r="J101" s="97">
        <f t="shared" si="2"/>
        <v>75</v>
      </c>
      <c r="K101" s="97"/>
      <c r="L101" s="75" t="s">
        <v>289</v>
      </c>
      <c r="M101" s="89" t="s">
        <v>385</v>
      </c>
      <c r="N101" s="77" t="s">
        <v>291</v>
      </c>
      <c r="O101" s="77" t="s">
        <v>34</v>
      </c>
      <c r="P101" s="77"/>
      <c r="Q101" s="77" t="s">
        <v>386</v>
      </c>
    </row>
    <row r="102" s="43" customFormat="1" ht="30" customHeight="1" spans="1:17">
      <c r="A102" s="70" t="s">
        <v>21</v>
      </c>
      <c r="B102" s="71"/>
      <c r="C102" s="71"/>
      <c r="D102" s="70">
        <v>1</v>
      </c>
      <c r="E102" s="72"/>
      <c r="F102" s="70"/>
      <c r="G102" s="73">
        <f>SUM(G103:G103)</f>
        <v>170</v>
      </c>
      <c r="H102" s="73">
        <f>SUM(H103:H103)</f>
        <v>170</v>
      </c>
      <c r="I102" s="73">
        <f>SUM(I103:I103)</f>
        <v>0</v>
      </c>
      <c r="J102" s="73">
        <f>SUM(J103:J103)</f>
        <v>17</v>
      </c>
      <c r="K102" s="73">
        <f>SUM(K103:K103)</f>
        <v>0</v>
      </c>
      <c r="L102" s="96"/>
      <c r="M102" s="83"/>
      <c r="N102" s="77"/>
      <c r="O102" s="77"/>
      <c r="P102" s="77"/>
      <c r="Q102" s="77"/>
    </row>
    <row r="103" s="43" customFormat="1" ht="64" customHeight="1" spans="1:17">
      <c r="A103" s="84">
        <v>1</v>
      </c>
      <c r="B103" s="75" t="s">
        <v>272</v>
      </c>
      <c r="C103" s="75" t="s">
        <v>387</v>
      </c>
      <c r="D103" s="75" t="s">
        <v>388</v>
      </c>
      <c r="E103" s="102" t="s">
        <v>389</v>
      </c>
      <c r="F103" s="84" t="s">
        <v>31</v>
      </c>
      <c r="G103" s="75">
        <v>170</v>
      </c>
      <c r="H103" s="75">
        <v>170</v>
      </c>
      <c r="I103" s="97">
        <v>0</v>
      </c>
      <c r="J103" s="97">
        <f>G103*0.1</f>
        <v>17</v>
      </c>
      <c r="K103" s="97"/>
      <c r="L103" s="74" t="s">
        <v>390</v>
      </c>
      <c r="M103" s="82" t="s">
        <v>391</v>
      </c>
      <c r="N103" s="77" t="s">
        <v>291</v>
      </c>
      <c r="O103" s="77" t="s">
        <v>34</v>
      </c>
      <c r="P103" s="77"/>
      <c r="Q103" s="74" t="s">
        <v>392</v>
      </c>
    </row>
    <row r="104" s="43" customFormat="1" ht="30" customHeight="1" spans="1:17">
      <c r="A104" s="70" t="s">
        <v>22</v>
      </c>
      <c r="B104" s="71"/>
      <c r="C104" s="71"/>
      <c r="D104" s="70">
        <v>5</v>
      </c>
      <c r="E104" s="72"/>
      <c r="F104" s="70"/>
      <c r="G104" s="73">
        <f>SUM(G105:G109)</f>
        <v>1195</v>
      </c>
      <c r="H104" s="73">
        <f>SUM(H105:H109)</f>
        <v>1195</v>
      </c>
      <c r="I104" s="73">
        <f>SUM(I105:I109)</f>
        <v>0</v>
      </c>
      <c r="J104" s="73">
        <f>SUM(J105:J109)</f>
        <v>119.5</v>
      </c>
      <c r="K104" s="73">
        <f>SUM(K105:K109)</f>
        <v>0</v>
      </c>
      <c r="L104" s="96"/>
      <c r="M104" s="83"/>
      <c r="N104" s="77"/>
      <c r="O104" s="77"/>
      <c r="P104" s="77"/>
      <c r="Q104" s="77"/>
    </row>
    <row r="105" s="43" customFormat="1" ht="135" customHeight="1" spans="1:17">
      <c r="A105" s="84">
        <v>1</v>
      </c>
      <c r="B105" s="75" t="s">
        <v>272</v>
      </c>
      <c r="C105" s="75" t="s">
        <v>393</v>
      </c>
      <c r="D105" s="75" t="s">
        <v>394</v>
      </c>
      <c r="E105" s="102" t="s">
        <v>395</v>
      </c>
      <c r="F105" s="84" t="s">
        <v>31</v>
      </c>
      <c r="G105" s="75">
        <v>420</v>
      </c>
      <c r="H105" s="75">
        <v>420</v>
      </c>
      <c r="I105" s="97">
        <v>0</v>
      </c>
      <c r="J105" s="97">
        <f t="shared" ref="J104:J110" si="3">G105*0.1</f>
        <v>42</v>
      </c>
      <c r="K105" s="97"/>
      <c r="L105" s="75" t="s">
        <v>396</v>
      </c>
      <c r="M105" s="111" t="s">
        <v>397</v>
      </c>
      <c r="N105" s="77" t="s">
        <v>291</v>
      </c>
      <c r="O105" s="77" t="s">
        <v>34</v>
      </c>
      <c r="P105" s="77"/>
      <c r="Q105" s="74" t="s">
        <v>398</v>
      </c>
    </row>
    <row r="106" s="43" customFormat="1" ht="108" spans="1:17">
      <c r="A106" s="84">
        <v>2</v>
      </c>
      <c r="B106" s="75" t="s">
        <v>272</v>
      </c>
      <c r="C106" s="76" t="s">
        <v>399</v>
      </c>
      <c r="D106" s="75" t="s">
        <v>400</v>
      </c>
      <c r="E106" s="102" t="s">
        <v>401</v>
      </c>
      <c r="F106" s="84" t="s">
        <v>31</v>
      </c>
      <c r="G106" s="75">
        <v>370</v>
      </c>
      <c r="H106" s="75">
        <v>370</v>
      </c>
      <c r="I106" s="97">
        <v>0</v>
      </c>
      <c r="J106" s="97">
        <f t="shared" si="3"/>
        <v>37</v>
      </c>
      <c r="K106" s="97"/>
      <c r="L106" s="75" t="s">
        <v>396</v>
      </c>
      <c r="M106" s="111" t="s">
        <v>402</v>
      </c>
      <c r="N106" s="77" t="s">
        <v>291</v>
      </c>
      <c r="O106" s="77" t="s">
        <v>34</v>
      </c>
      <c r="P106" s="77"/>
      <c r="Q106" s="74" t="s">
        <v>61</v>
      </c>
    </row>
    <row r="107" s="43" customFormat="1" ht="61" customHeight="1" spans="1:17">
      <c r="A107" s="84">
        <v>3</v>
      </c>
      <c r="B107" s="75" t="s">
        <v>272</v>
      </c>
      <c r="C107" s="75" t="s">
        <v>403</v>
      </c>
      <c r="D107" s="75" t="s">
        <v>404</v>
      </c>
      <c r="E107" s="102" t="s">
        <v>405</v>
      </c>
      <c r="F107" s="84" t="s">
        <v>31</v>
      </c>
      <c r="G107" s="75">
        <v>90</v>
      </c>
      <c r="H107" s="75">
        <v>90</v>
      </c>
      <c r="I107" s="97">
        <v>0</v>
      </c>
      <c r="J107" s="97">
        <f t="shared" si="3"/>
        <v>9</v>
      </c>
      <c r="K107" s="97"/>
      <c r="L107" s="75" t="s">
        <v>396</v>
      </c>
      <c r="M107" s="111" t="s">
        <v>406</v>
      </c>
      <c r="N107" s="77" t="s">
        <v>291</v>
      </c>
      <c r="O107" s="77" t="s">
        <v>34</v>
      </c>
      <c r="P107" s="77"/>
      <c r="Q107" s="77" t="s">
        <v>195</v>
      </c>
    </row>
    <row r="108" s="43" customFormat="1" ht="44" customHeight="1" spans="1:17">
      <c r="A108" s="84">
        <v>4</v>
      </c>
      <c r="B108" s="75" t="s">
        <v>272</v>
      </c>
      <c r="C108" s="75" t="s">
        <v>407</v>
      </c>
      <c r="D108" s="75" t="s">
        <v>408</v>
      </c>
      <c r="E108" s="102" t="s">
        <v>409</v>
      </c>
      <c r="F108" s="84" t="s">
        <v>31</v>
      </c>
      <c r="G108" s="75">
        <v>175</v>
      </c>
      <c r="H108" s="75">
        <v>175</v>
      </c>
      <c r="I108" s="97">
        <v>0</v>
      </c>
      <c r="J108" s="97">
        <f t="shared" si="3"/>
        <v>17.5</v>
      </c>
      <c r="K108" s="97"/>
      <c r="L108" s="75" t="s">
        <v>396</v>
      </c>
      <c r="M108" s="111" t="s">
        <v>410</v>
      </c>
      <c r="N108" s="77" t="s">
        <v>291</v>
      </c>
      <c r="O108" s="77" t="s">
        <v>34</v>
      </c>
      <c r="P108" s="77"/>
      <c r="Q108" s="74" t="s">
        <v>411</v>
      </c>
    </row>
    <row r="109" s="43" customFormat="1" ht="46" customHeight="1" spans="1:17">
      <c r="A109" s="84">
        <v>5</v>
      </c>
      <c r="B109" s="75" t="s">
        <v>272</v>
      </c>
      <c r="C109" s="75" t="s">
        <v>412</v>
      </c>
      <c r="D109" s="75" t="s">
        <v>413</v>
      </c>
      <c r="E109" s="102" t="s">
        <v>414</v>
      </c>
      <c r="F109" s="84" t="s">
        <v>31</v>
      </c>
      <c r="G109" s="75">
        <v>140</v>
      </c>
      <c r="H109" s="75">
        <v>140</v>
      </c>
      <c r="I109" s="97">
        <v>0</v>
      </c>
      <c r="J109" s="97">
        <f t="shared" si="3"/>
        <v>14</v>
      </c>
      <c r="K109" s="97"/>
      <c r="L109" s="75" t="s">
        <v>415</v>
      </c>
      <c r="M109" s="111" t="s">
        <v>416</v>
      </c>
      <c r="N109" s="77" t="s">
        <v>291</v>
      </c>
      <c r="O109" s="77" t="s">
        <v>49</v>
      </c>
      <c r="P109" s="77"/>
      <c r="Q109" s="77"/>
    </row>
    <row r="110" s="43" customFormat="1" ht="30" customHeight="1" spans="1:17">
      <c r="A110" s="70" t="s">
        <v>23</v>
      </c>
      <c r="B110" s="71"/>
      <c r="C110" s="71"/>
      <c r="D110" s="70">
        <v>9</v>
      </c>
      <c r="E110" s="72"/>
      <c r="F110" s="70"/>
      <c r="G110" s="73">
        <f>SUM(G111:G119)</f>
        <v>8140</v>
      </c>
      <c r="H110" s="73">
        <f>SUM(H111:H119)</f>
        <v>8140</v>
      </c>
      <c r="I110" s="73">
        <f>SUM(I111:I119)</f>
        <v>0</v>
      </c>
      <c r="J110" s="73">
        <f>SUM(J111:J119)</f>
        <v>814</v>
      </c>
      <c r="K110" s="73">
        <f>SUM(K111:K119)</f>
        <v>0</v>
      </c>
      <c r="L110" s="96"/>
      <c r="M110" s="83"/>
      <c r="N110" s="77"/>
      <c r="O110" s="77"/>
      <c r="P110" s="77"/>
      <c r="Q110" s="77"/>
    </row>
    <row r="111" s="43" customFormat="1" ht="63" customHeight="1" spans="1:17">
      <c r="A111" s="84">
        <v>1</v>
      </c>
      <c r="B111" s="75" t="s">
        <v>272</v>
      </c>
      <c r="C111" s="75" t="s">
        <v>417</v>
      </c>
      <c r="D111" s="75" t="s">
        <v>418</v>
      </c>
      <c r="E111" s="105" t="s">
        <v>419</v>
      </c>
      <c r="F111" s="84" t="s">
        <v>31</v>
      </c>
      <c r="G111" s="75">
        <v>1900</v>
      </c>
      <c r="H111" s="75">
        <v>1900</v>
      </c>
      <c r="I111" s="97">
        <v>0</v>
      </c>
      <c r="J111" s="97">
        <f t="shared" ref="J111:J120" si="4">G111*0.1</f>
        <v>190</v>
      </c>
      <c r="K111" s="97"/>
      <c r="L111" s="75" t="s">
        <v>277</v>
      </c>
      <c r="M111" s="111" t="s">
        <v>420</v>
      </c>
      <c r="N111" s="77" t="s">
        <v>291</v>
      </c>
      <c r="O111" s="77" t="s">
        <v>34</v>
      </c>
      <c r="P111" s="77" t="s">
        <v>194</v>
      </c>
      <c r="Q111" s="77" t="s">
        <v>195</v>
      </c>
    </row>
    <row r="112" s="43" customFormat="1" ht="83" customHeight="1" spans="1:17">
      <c r="A112" s="84">
        <v>2</v>
      </c>
      <c r="B112" s="75" t="s">
        <v>272</v>
      </c>
      <c r="C112" s="75" t="s">
        <v>421</v>
      </c>
      <c r="D112" s="75" t="s">
        <v>422</v>
      </c>
      <c r="E112" s="106"/>
      <c r="F112" s="84"/>
      <c r="G112" s="75"/>
      <c r="H112" s="75"/>
      <c r="I112" s="97"/>
      <c r="J112" s="97"/>
      <c r="K112" s="97"/>
      <c r="L112" s="75"/>
      <c r="M112" s="111"/>
      <c r="N112" s="77"/>
      <c r="O112" s="77"/>
      <c r="P112" s="77" t="s">
        <v>194</v>
      </c>
      <c r="Q112" s="77" t="s">
        <v>195</v>
      </c>
    </row>
    <row r="113" s="43" customFormat="1" ht="48" spans="1:17">
      <c r="A113" s="84">
        <v>3</v>
      </c>
      <c r="B113" s="75" t="s">
        <v>272</v>
      </c>
      <c r="C113" s="75" t="s">
        <v>423</v>
      </c>
      <c r="D113" s="75" t="s">
        <v>424</v>
      </c>
      <c r="E113" s="102" t="s">
        <v>425</v>
      </c>
      <c r="F113" s="84" t="s">
        <v>31</v>
      </c>
      <c r="G113" s="75">
        <v>900</v>
      </c>
      <c r="H113" s="75">
        <v>900</v>
      </c>
      <c r="I113" s="97">
        <v>0</v>
      </c>
      <c r="J113" s="97">
        <f t="shared" si="4"/>
        <v>90</v>
      </c>
      <c r="K113" s="97"/>
      <c r="L113" s="75" t="s">
        <v>277</v>
      </c>
      <c r="M113" s="111" t="s">
        <v>426</v>
      </c>
      <c r="N113" s="77" t="s">
        <v>291</v>
      </c>
      <c r="O113" s="77" t="s">
        <v>34</v>
      </c>
      <c r="P113" s="77"/>
      <c r="Q113" s="77" t="s">
        <v>146</v>
      </c>
    </row>
    <row r="114" s="43" customFormat="1" ht="85" customHeight="1" spans="1:17">
      <c r="A114" s="84">
        <v>4</v>
      </c>
      <c r="B114" s="75" t="s">
        <v>272</v>
      </c>
      <c r="C114" s="75" t="s">
        <v>427</v>
      </c>
      <c r="D114" s="75" t="s">
        <v>428</v>
      </c>
      <c r="E114" s="102" t="s">
        <v>429</v>
      </c>
      <c r="F114" s="84" t="s">
        <v>31</v>
      </c>
      <c r="G114" s="75">
        <v>900</v>
      </c>
      <c r="H114" s="75">
        <v>900</v>
      </c>
      <c r="I114" s="97">
        <v>0</v>
      </c>
      <c r="J114" s="97">
        <f t="shared" si="4"/>
        <v>90</v>
      </c>
      <c r="K114" s="97"/>
      <c r="L114" s="75" t="s">
        <v>277</v>
      </c>
      <c r="M114" s="111" t="s">
        <v>430</v>
      </c>
      <c r="N114" s="77" t="s">
        <v>291</v>
      </c>
      <c r="O114" s="77" t="s">
        <v>34</v>
      </c>
      <c r="P114" s="77"/>
      <c r="Q114" s="77" t="s">
        <v>72</v>
      </c>
    </row>
    <row r="115" s="43" customFormat="1" ht="67" customHeight="1" spans="1:17">
      <c r="A115" s="84">
        <v>5</v>
      </c>
      <c r="B115" s="75" t="s">
        <v>272</v>
      </c>
      <c r="C115" s="75" t="s">
        <v>431</v>
      </c>
      <c r="D115" s="75" t="s">
        <v>432</v>
      </c>
      <c r="E115" s="102" t="s">
        <v>433</v>
      </c>
      <c r="F115" s="84" t="s">
        <v>31</v>
      </c>
      <c r="G115" s="75">
        <v>1200</v>
      </c>
      <c r="H115" s="75">
        <v>1200</v>
      </c>
      <c r="I115" s="97">
        <v>0</v>
      </c>
      <c r="J115" s="97">
        <f t="shared" si="4"/>
        <v>120</v>
      </c>
      <c r="K115" s="97"/>
      <c r="L115" s="75" t="s">
        <v>277</v>
      </c>
      <c r="M115" s="111" t="s">
        <v>434</v>
      </c>
      <c r="N115" s="77" t="s">
        <v>291</v>
      </c>
      <c r="O115" s="77" t="s">
        <v>34</v>
      </c>
      <c r="P115" s="77" t="s">
        <v>194</v>
      </c>
      <c r="Q115" s="74" t="s">
        <v>200</v>
      </c>
    </row>
    <row r="116" s="43" customFormat="1" ht="67" customHeight="1" spans="1:17">
      <c r="A116" s="84">
        <v>6</v>
      </c>
      <c r="B116" s="75" t="s">
        <v>272</v>
      </c>
      <c r="C116" s="75" t="s">
        <v>435</v>
      </c>
      <c r="D116" s="75" t="s">
        <v>436</v>
      </c>
      <c r="E116" s="102" t="s">
        <v>437</v>
      </c>
      <c r="F116" s="84" t="s">
        <v>31</v>
      </c>
      <c r="G116" s="107">
        <v>1200</v>
      </c>
      <c r="H116" s="107">
        <v>1200</v>
      </c>
      <c r="I116" s="97">
        <v>0</v>
      </c>
      <c r="J116" s="97">
        <f t="shared" si="4"/>
        <v>120</v>
      </c>
      <c r="K116" s="97"/>
      <c r="L116" s="75" t="s">
        <v>277</v>
      </c>
      <c r="M116" s="111" t="s">
        <v>438</v>
      </c>
      <c r="N116" s="77" t="s">
        <v>291</v>
      </c>
      <c r="O116" s="77" t="s">
        <v>34</v>
      </c>
      <c r="P116" s="77" t="s">
        <v>194</v>
      </c>
      <c r="Q116" s="74" t="s">
        <v>439</v>
      </c>
    </row>
    <row r="117" s="43" customFormat="1" ht="67" customHeight="1" spans="1:17">
      <c r="A117" s="84">
        <v>7</v>
      </c>
      <c r="B117" s="75" t="s">
        <v>272</v>
      </c>
      <c r="C117" s="75" t="s">
        <v>440</v>
      </c>
      <c r="D117" s="75" t="s">
        <v>441</v>
      </c>
      <c r="E117" s="102" t="s">
        <v>442</v>
      </c>
      <c r="F117" s="84" t="s">
        <v>31</v>
      </c>
      <c r="G117" s="75">
        <v>1200</v>
      </c>
      <c r="H117" s="75">
        <v>1200</v>
      </c>
      <c r="I117" s="97">
        <v>0</v>
      </c>
      <c r="J117" s="97">
        <f t="shared" si="4"/>
        <v>120</v>
      </c>
      <c r="K117" s="97"/>
      <c r="L117" s="75" t="s">
        <v>277</v>
      </c>
      <c r="M117" s="111" t="s">
        <v>443</v>
      </c>
      <c r="N117" s="77" t="s">
        <v>291</v>
      </c>
      <c r="O117" s="77" t="s">
        <v>34</v>
      </c>
      <c r="P117" s="77" t="s">
        <v>194</v>
      </c>
      <c r="Q117" s="74" t="s">
        <v>61</v>
      </c>
    </row>
    <row r="118" s="43" customFormat="1" ht="67" customHeight="1" spans="1:17">
      <c r="A118" s="84">
        <v>8</v>
      </c>
      <c r="B118" s="75" t="s">
        <v>272</v>
      </c>
      <c r="C118" s="75" t="s">
        <v>444</v>
      </c>
      <c r="D118" s="75" t="s">
        <v>445</v>
      </c>
      <c r="E118" s="102" t="s">
        <v>446</v>
      </c>
      <c r="F118" s="84" t="s">
        <v>31</v>
      </c>
      <c r="G118" s="75">
        <v>500</v>
      </c>
      <c r="H118" s="75">
        <v>500</v>
      </c>
      <c r="I118" s="97">
        <v>0</v>
      </c>
      <c r="J118" s="97">
        <f t="shared" si="4"/>
        <v>50</v>
      </c>
      <c r="K118" s="97"/>
      <c r="L118" s="75" t="s">
        <v>277</v>
      </c>
      <c r="M118" s="111" t="s">
        <v>447</v>
      </c>
      <c r="N118" s="77" t="s">
        <v>291</v>
      </c>
      <c r="O118" s="77" t="s">
        <v>34</v>
      </c>
      <c r="P118" s="77"/>
      <c r="Q118" s="77"/>
    </row>
    <row r="119" s="43" customFormat="1" ht="85" customHeight="1" spans="1:17">
      <c r="A119" s="84">
        <v>9</v>
      </c>
      <c r="B119" s="75" t="s">
        <v>272</v>
      </c>
      <c r="C119" s="75" t="s">
        <v>448</v>
      </c>
      <c r="D119" s="75" t="s">
        <v>287</v>
      </c>
      <c r="E119" s="102" t="s">
        <v>449</v>
      </c>
      <c r="F119" s="84" t="s">
        <v>31</v>
      </c>
      <c r="G119" s="107">
        <v>340</v>
      </c>
      <c r="H119" s="107">
        <v>340</v>
      </c>
      <c r="I119" s="97">
        <v>0</v>
      </c>
      <c r="J119" s="97">
        <f t="shared" si="4"/>
        <v>34</v>
      </c>
      <c r="K119" s="97"/>
      <c r="L119" s="75" t="s">
        <v>277</v>
      </c>
      <c r="M119" s="111" t="s">
        <v>450</v>
      </c>
      <c r="N119" s="84" t="s">
        <v>291</v>
      </c>
      <c r="O119" s="84" t="s">
        <v>34</v>
      </c>
      <c r="P119" s="84"/>
      <c r="Q119" s="77" t="s">
        <v>451</v>
      </c>
    </row>
    <row r="120" s="43" customFormat="1" ht="30" customHeight="1" spans="1:17">
      <c r="A120" s="70" t="s">
        <v>24</v>
      </c>
      <c r="B120" s="71"/>
      <c r="C120" s="71"/>
      <c r="D120" s="70">
        <v>1</v>
      </c>
      <c r="E120" s="72"/>
      <c r="F120" s="70"/>
      <c r="G120" s="73">
        <f>G121</f>
        <v>259.41</v>
      </c>
      <c r="H120" s="73">
        <f>H121</f>
        <v>259.41</v>
      </c>
      <c r="I120" s="73">
        <f>I121</f>
        <v>0</v>
      </c>
      <c r="J120" s="73">
        <f>J121</f>
        <v>0</v>
      </c>
      <c r="K120" s="73">
        <f>K121</f>
        <v>0</v>
      </c>
      <c r="L120" s="96"/>
      <c r="M120" s="83"/>
      <c r="N120" s="77"/>
      <c r="O120" s="77"/>
      <c r="P120" s="77"/>
      <c r="Q120" s="77"/>
    </row>
    <row r="121" s="44" customFormat="1" ht="52" customHeight="1" spans="1:17">
      <c r="A121" s="103">
        <v>1</v>
      </c>
      <c r="B121" s="75" t="s">
        <v>272</v>
      </c>
      <c r="C121" s="75" t="s">
        <v>452</v>
      </c>
      <c r="D121" s="75" t="s">
        <v>272</v>
      </c>
      <c r="E121" s="108" t="s">
        <v>453</v>
      </c>
      <c r="F121" s="103" t="s">
        <v>31</v>
      </c>
      <c r="G121" s="75">
        <v>259.41</v>
      </c>
      <c r="H121" s="75">
        <v>259.41</v>
      </c>
      <c r="I121" s="110">
        <v>0</v>
      </c>
      <c r="J121" s="110"/>
      <c r="K121" s="110"/>
      <c r="L121" s="75" t="s">
        <v>277</v>
      </c>
      <c r="M121" s="111" t="s">
        <v>47</v>
      </c>
      <c r="N121" s="112"/>
      <c r="O121" s="112" t="s">
        <v>49</v>
      </c>
      <c r="P121" s="112"/>
      <c r="Q121" s="112"/>
    </row>
    <row r="122" s="43" customFormat="1" ht="30" customHeight="1" spans="1:17">
      <c r="A122" s="70" t="s">
        <v>25</v>
      </c>
      <c r="B122" s="71"/>
      <c r="C122" s="71"/>
      <c r="D122" s="70">
        <v>1</v>
      </c>
      <c r="E122" s="72"/>
      <c r="F122" s="70"/>
      <c r="G122" s="73">
        <f>G123</f>
        <v>150</v>
      </c>
      <c r="H122" s="73">
        <f>H123</f>
        <v>150</v>
      </c>
      <c r="I122" s="73">
        <f>I123</f>
        <v>0</v>
      </c>
      <c r="J122" s="73">
        <f>J123</f>
        <v>0</v>
      </c>
      <c r="K122" s="73">
        <f>K123</f>
        <v>0</v>
      </c>
      <c r="L122" s="96"/>
      <c r="M122" s="83"/>
      <c r="N122" s="77"/>
      <c r="O122" s="77"/>
      <c r="P122" s="77"/>
      <c r="Q122" s="77"/>
    </row>
    <row r="123" s="43" customFormat="1" ht="53" customHeight="1" spans="1:17">
      <c r="A123" s="84">
        <v>1</v>
      </c>
      <c r="B123" s="75" t="s">
        <v>272</v>
      </c>
      <c r="C123" s="75" t="s">
        <v>263</v>
      </c>
      <c r="D123" s="75" t="s">
        <v>272</v>
      </c>
      <c r="E123" s="102" t="s">
        <v>454</v>
      </c>
      <c r="F123" s="84" t="s">
        <v>31</v>
      </c>
      <c r="G123" s="75">
        <v>150</v>
      </c>
      <c r="H123" s="75">
        <v>150</v>
      </c>
      <c r="I123" s="97">
        <v>0</v>
      </c>
      <c r="J123" s="97"/>
      <c r="K123" s="97"/>
      <c r="L123" s="75" t="s">
        <v>277</v>
      </c>
      <c r="M123" s="111" t="s">
        <v>265</v>
      </c>
      <c r="N123" s="77"/>
      <c r="O123" s="77" t="s">
        <v>49</v>
      </c>
      <c r="P123" s="77"/>
      <c r="Q123" s="77"/>
    </row>
    <row r="124" s="43" customFormat="1" ht="30" customHeight="1" spans="1:17">
      <c r="A124" s="70" t="s">
        <v>26</v>
      </c>
      <c r="B124" s="71"/>
      <c r="C124" s="71"/>
      <c r="D124" s="70">
        <v>2</v>
      </c>
      <c r="E124" s="72"/>
      <c r="F124" s="70"/>
      <c r="G124" s="73">
        <f>G125+G126</f>
        <v>465</v>
      </c>
      <c r="H124" s="73">
        <f>H125+H126</f>
        <v>465</v>
      </c>
      <c r="I124" s="73">
        <f>I125+I126</f>
        <v>0</v>
      </c>
      <c r="J124" s="73">
        <f>J125+J126</f>
        <v>46</v>
      </c>
      <c r="K124" s="73">
        <f>K125+K126</f>
        <v>0</v>
      </c>
      <c r="L124" s="96"/>
      <c r="M124" s="83"/>
      <c r="N124" s="77"/>
      <c r="O124" s="77"/>
      <c r="P124" s="77"/>
      <c r="Q124" s="77"/>
    </row>
    <row r="125" s="43" customFormat="1" ht="46" customHeight="1" spans="1:17">
      <c r="A125" s="84">
        <v>1</v>
      </c>
      <c r="B125" s="75" t="s">
        <v>272</v>
      </c>
      <c r="C125" s="75" t="s">
        <v>266</v>
      </c>
      <c r="D125" s="75" t="s">
        <v>272</v>
      </c>
      <c r="E125" s="102" t="s">
        <v>455</v>
      </c>
      <c r="F125" s="84" t="s">
        <v>31</v>
      </c>
      <c r="G125" s="75">
        <v>5</v>
      </c>
      <c r="H125" s="75">
        <v>5</v>
      </c>
      <c r="I125" s="97">
        <v>0</v>
      </c>
      <c r="J125" s="97">
        <v>0</v>
      </c>
      <c r="K125" s="97"/>
      <c r="L125" s="75" t="s">
        <v>277</v>
      </c>
      <c r="M125" s="111" t="s">
        <v>268</v>
      </c>
      <c r="N125" s="77"/>
      <c r="O125" s="112" t="s">
        <v>49</v>
      </c>
      <c r="P125" s="77"/>
      <c r="Q125" s="77"/>
    </row>
    <row r="126" s="43" customFormat="1" ht="51" customHeight="1" spans="1:17">
      <c r="A126" s="84">
        <v>2</v>
      </c>
      <c r="B126" s="75" t="s">
        <v>272</v>
      </c>
      <c r="C126" s="75" t="s">
        <v>456</v>
      </c>
      <c r="D126" s="75" t="s">
        <v>413</v>
      </c>
      <c r="E126" s="102" t="s">
        <v>457</v>
      </c>
      <c r="F126" s="84" t="s">
        <v>31</v>
      </c>
      <c r="G126" s="75">
        <v>460</v>
      </c>
      <c r="H126" s="75">
        <v>460</v>
      </c>
      <c r="I126" s="97">
        <v>0</v>
      </c>
      <c r="J126" s="97">
        <f>G126*0.1</f>
        <v>46</v>
      </c>
      <c r="K126" s="97"/>
      <c r="L126" s="75" t="s">
        <v>415</v>
      </c>
      <c r="M126" s="111" t="s">
        <v>271</v>
      </c>
      <c r="N126" s="77" t="s">
        <v>291</v>
      </c>
      <c r="O126" s="77" t="s">
        <v>34</v>
      </c>
      <c r="P126" s="77"/>
      <c r="Q126" s="77"/>
    </row>
    <row r="127" s="43" customFormat="1" ht="30" hidden="1" customHeight="1" spans="1:17">
      <c r="A127" s="70" t="s">
        <v>458</v>
      </c>
      <c r="B127" s="71"/>
      <c r="C127" s="71"/>
      <c r="D127" s="70">
        <f>D128+D143+D149+D155+D169+D171+D173</f>
        <v>41</v>
      </c>
      <c r="E127" s="70"/>
      <c r="F127" s="70"/>
      <c r="G127" s="73">
        <f t="shared" ref="E127:K127" si="5">G128+G143+G149+G155+G169+G171+G173</f>
        <v>36126.25304</v>
      </c>
      <c r="H127" s="73">
        <f t="shared" si="5"/>
        <v>36126.25304</v>
      </c>
      <c r="I127" s="73">
        <f t="shared" si="5"/>
        <v>0</v>
      </c>
      <c r="J127" s="73">
        <f t="shared" si="5"/>
        <v>3519.69</v>
      </c>
      <c r="K127" s="73">
        <f t="shared" si="5"/>
        <v>0</v>
      </c>
      <c r="L127" s="96"/>
      <c r="M127" s="83"/>
      <c r="N127" s="77"/>
      <c r="O127" s="77"/>
      <c r="P127" s="77"/>
      <c r="Q127" s="77"/>
    </row>
    <row r="128" s="43" customFormat="1" ht="30" hidden="1" customHeight="1" spans="1:17">
      <c r="A128" s="70" t="s">
        <v>20</v>
      </c>
      <c r="B128" s="71"/>
      <c r="C128" s="71"/>
      <c r="D128" s="70">
        <v>14</v>
      </c>
      <c r="E128" s="72"/>
      <c r="F128" s="70"/>
      <c r="G128" s="73">
        <f>SUM(G129:G142)</f>
        <v>7924.82</v>
      </c>
      <c r="H128" s="73">
        <f>SUM(H129:H142)</f>
        <v>7924.82</v>
      </c>
      <c r="I128" s="73">
        <f>SUM(I129:I142)</f>
        <v>0</v>
      </c>
      <c r="J128" s="73">
        <f>SUM(J129:J142)</f>
        <v>700.24</v>
      </c>
      <c r="K128" s="73">
        <f>SUM(K129:K142)</f>
        <v>0</v>
      </c>
      <c r="L128" s="96"/>
      <c r="M128" s="83"/>
      <c r="N128" s="77"/>
      <c r="O128" s="77"/>
      <c r="P128" s="77"/>
      <c r="Q128" s="77"/>
    </row>
    <row r="129" s="44" customFormat="1" ht="106" hidden="1" customHeight="1" spans="1:17">
      <c r="A129" s="103">
        <v>1</v>
      </c>
      <c r="B129" s="78" t="s">
        <v>458</v>
      </c>
      <c r="C129" s="117" t="s">
        <v>459</v>
      </c>
      <c r="D129" s="117" t="s">
        <v>460</v>
      </c>
      <c r="E129" s="118" t="s">
        <v>461</v>
      </c>
      <c r="F129" s="103" t="s">
        <v>31</v>
      </c>
      <c r="G129" s="78">
        <v>1900</v>
      </c>
      <c r="H129" s="78">
        <v>1900</v>
      </c>
      <c r="I129" s="110"/>
      <c r="J129" s="110">
        <v>190</v>
      </c>
      <c r="K129" s="110"/>
      <c r="L129" s="77" t="s">
        <v>462</v>
      </c>
      <c r="M129" s="129" t="s">
        <v>463</v>
      </c>
      <c r="N129" s="112" t="s">
        <v>464</v>
      </c>
      <c r="O129" s="112" t="s">
        <v>34</v>
      </c>
      <c r="P129" s="112"/>
      <c r="Q129" s="74" t="s">
        <v>146</v>
      </c>
    </row>
    <row r="130" s="44" customFormat="1" ht="76" hidden="1" customHeight="1" spans="1:17">
      <c r="A130" s="103">
        <v>2</v>
      </c>
      <c r="B130" s="78" t="s">
        <v>458</v>
      </c>
      <c r="C130" s="117" t="s">
        <v>465</v>
      </c>
      <c r="D130" s="117" t="s">
        <v>466</v>
      </c>
      <c r="E130" s="104" t="s">
        <v>467</v>
      </c>
      <c r="F130" s="103" t="s">
        <v>31</v>
      </c>
      <c r="G130" s="78">
        <v>1400</v>
      </c>
      <c r="H130" s="78">
        <v>1400</v>
      </c>
      <c r="I130" s="110"/>
      <c r="J130" s="110">
        <v>140</v>
      </c>
      <c r="K130" s="110"/>
      <c r="L130" s="77" t="s">
        <v>462</v>
      </c>
      <c r="M130" s="129" t="s">
        <v>468</v>
      </c>
      <c r="N130" s="112" t="s">
        <v>464</v>
      </c>
      <c r="O130" s="112" t="s">
        <v>49</v>
      </c>
      <c r="P130" s="74"/>
      <c r="Q130" s="112"/>
    </row>
    <row r="131" s="44" customFormat="1" ht="60" hidden="1" spans="1:17">
      <c r="A131" s="103">
        <v>3</v>
      </c>
      <c r="B131" s="78" t="s">
        <v>458</v>
      </c>
      <c r="C131" s="117" t="s">
        <v>469</v>
      </c>
      <c r="D131" s="117" t="s">
        <v>470</v>
      </c>
      <c r="E131" s="119" t="s">
        <v>471</v>
      </c>
      <c r="F131" s="103" t="s">
        <v>31</v>
      </c>
      <c r="G131" s="120">
        <v>65</v>
      </c>
      <c r="H131" s="120">
        <v>65</v>
      </c>
      <c r="I131" s="110"/>
      <c r="J131" s="110"/>
      <c r="K131" s="110"/>
      <c r="L131" s="77" t="s">
        <v>462</v>
      </c>
      <c r="M131" s="129" t="s">
        <v>472</v>
      </c>
      <c r="N131" s="112" t="s">
        <v>473</v>
      </c>
      <c r="O131" s="112" t="s">
        <v>49</v>
      </c>
      <c r="P131" s="112" t="s">
        <v>60</v>
      </c>
      <c r="Q131" s="74" t="s">
        <v>66</v>
      </c>
    </row>
    <row r="132" s="44" customFormat="1" ht="87" hidden="1" customHeight="1" spans="1:17">
      <c r="A132" s="103">
        <v>4</v>
      </c>
      <c r="B132" s="78" t="s">
        <v>458</v>
      </c>
      <c r="C132" s="117" t="s">
        <v>474</v>
      </c>
      <c r="D132" s="117" t="s">
        <v>475</v>
      </c>
      <c r="E132" s="119" t="s">
        <v>476</v>
      </c>
      <c r="F132" s="103" t="s">
        <v>31</v>
      </c>
      <c r="G132" s="120">
        <v>100</v>
      </c>
      <c r="H132" s="120">
        <v>100</v>
      </c>
      <c r="I132" s="110"/>
      <c r="J132" s="110"/>
      <c r="K132" s="110"/>
      <c r="L132" s="77" t="s">
        <v>462</v>
      </c>
      <c r="M132" s="129" t="s">
        <v>477</v>
      </c>
      <c r="N132" s="112" t="s">
        <v>473</v>
      </c>
      <c r="O132" s="112" t="s">
        <v>49</v>
      </c>
      <c r="P132" s="112" t="s">
        <v>60</v>
      </c>
      <c r="Q132" s="74" t="s">
        <v>478</v>
      </c>
    </row>
    <row r="133" s="44" customFormat="1" ht="60" hidden="1" spans="1:17">
      <c r="A133" s="103">
        <v>5</v>
      </c>
      <c r="B133" s="78" t="s">
        <v>458</v>
      </c>
      <c r="C133" s="117" t="s">
        <v>479</v>
      </c>
      <c r="D133" s="117" t="s">
        <v>480</v>
      </c>
      <c r="E133" s="119" t="s">
        <v>481</v>
      </c>
      <c r="F133" s="103" t="s">
        <v>31</v>
      </c>
      <c r="G133" s="120">
        <v>300</v>
      </c>
      <c r="H133" s="120">
        <v>300</v>
      </c>
      <c r="I133" s="110"/>
      <c r="J133" s="110"/>
      <c r="K133" s="110"/>
      <c r="L133" s="77" t="s">
        <v>462</v>
      </c>
      <c r="M133" s="129" t="s">
        <v>482</v>
      </c>
      <c r="N133" s="112" t="s">
        <v>473</v>
      </c>
      <c r="O133" s="112" t="s">
        <v>49</v>
      </c>
      <c r="P133" s="112" t="s">
        <v>60</v>
      </c>
      <c r="Q133" s="74" t="s">
        <v>478</v>
      </c>
    </row>
    <row r="134" s="44" customFormat="1" ht="101" hidden="1" customHeight="1" spans="1:17">
      <c r="A134" s="103">
        <v>6</v>
      </c>
      <c r="B134" s="78" t="s">
        <v>458</v>
      </c>
      <c r="C134" s="117" t="s">
        <v>483</v>
      </c>
      <c r="D134" s="117" t="s">
        <v>484</v>
      </c>
      <c r="E134" s="119" t="s">
        <v>485</v>
      </c>
      <c r="F134" s="103" t="s">
        <v>31</v>
      </c>
      <c r="G134" s="120">
        <v>1800</v>
      </c>
      <c r="H134" s="120">
        <v>1800</v>
      </c>
      <c r="I134" s="110"/>
      <c r="J134" s="110">
        <v>180</v>
      </c>
      <c r="K134" s="110"/>
      <c r="L134" s="77" t="s">
        <v>486</v>
      </c>
      <c r="M134" s="124" t="s">
        <v>487</v>
      </c>
      <c r="N134" s="112" t="s">
        <v>464</v>
      </c>
      <c r="O134" s="112" t="s">
        <v>49</v>
      </c>
      <c r="P134" s="112"/>
      <c r="Q134" s="77" t="s">
        <v>488</v>
      </c>
    </row>
    <row r="135" s="44" customFormat="1" ht="84" hidden="1" spans="1:17">
      <c r="A135" s="103">
        <v>7</v>
      </c>
      <c r="B135" s="78" t="s">
        <v>458</v>
      </c>
      <c r="C135" s="117" t="s">
        <v>489</v>
      </c>
      <c r="D135" s="117" t="s">
        <v>490</v>
      </c>
      <c r="E135" s="119" t="s">
        <v>491</v>
      </c>
      <c r="F135" s="103" t="s">
        <v>31</v>
      </c>
      <c r="G135" s="120">
        <v>180</v>
      </c>
      <c r="H135" s="120">
        <v>180</v>
      </c>
      <c r="I135" s="110"/>
      <c r="J135" s="110">
        <v>20</v>
      </c>
      <c r="K135" s="110"/>
      <c r="L135" s="77" t="s">
        <v>462</v>
      </c>
      <c r="M135" s="119" t="s">
        <v>492</v>
      </c>
      <c r="N135" s="112" t="s">
        <v>464</v>
      </c>
      <c r="O135" s="112" t="s">
        <v>49</v>
      </c>
      <c r="P135" s="112"/>
      <c r="Q135" s="77" t="s">
        <v>493</v>
      </c>
    </row>
    <row r="136" s="44" customFormat="1" ht="108" hidden="1" spans="1:17">
      <c r="A136" s="103">
        <v>8</v>
      </c>
      <c r="B136" s="78" t="s">
        <v>458</v>
      </c>
      <c r="C136" s="117" t="s">
        <v>494</v>
      </c>
      <c r="D136" s="117" t="s">
        <v>495</v>
      </c>
      <c r="E136" s="119" t="s">
        <v>496</v>
      </c>
      <c r="F136" s="103" t="s">
        <v>31</v>
      </c>
      <c r="G136" s="120">
        <v>200</v>
      </c>
      <c r="H136" s="120">
        <v>200</v>
      </c>
      <c r="I136" s="110"/>
      <c r="J136" s="110">
        <v>20</v>
      </c>
      <c r="K136" s="110"/>
      <c r="L136" s="77" t="s">
        <v>462</v>
      </c>
      <c r="M136" s="129" t="s">
        <v>497</v>
      </c>
      <c r="N136" s="112" t="s">
        <v>464</v>
      </c>
      <c r="O136" s="112" t="s">
        <v>34</v>
      </c>
      <c r="P136" s="112"/>
      <c r="Q136" s="77" t="s">
        <v>66</v>
      </c>
    </row>
    <row r="137" s="44" customFormat="1" ht="60" hidden="1" customHeight="1" spans="1:17">
      <c r="A137" s="103">
        <v>9</v>
      </c>
      <c r="B137" s="78" t="s">
        <v>458</v>
      </c>
      <c r="C137" s="117" t="s">
        <v>498</v>
      </c>
      <c r="D137" s="117" t="s">
        <v>499</v>
      </c>
      <c r="E137" s="119" t="s">
        <v>500</v>
      </c>
      <c r="F137" s="103" t="s">
        <v>31</v>
      </c>
      <c r="G137" s="120">
        <v>300</v>
      </c>
      <c r="H137" s="120">
        <v>300</v>
      </c>
      <c r="I137" s="110"/>
      <c r="J137" s="110"/>
      <c r="K137" s="110"/>
      <c r="L137" s="77" t="s">
        <v>462</v>
      </c>
      <c r="M137" s="119" t="s">
        <v>501</v>
      </c>
      <c r="N137" s="112" t="s">
        <v>473</v>
      </c>
      <c r="O137" s="112" t="s">
        <v>49</v>
      </c>
      <c r="P137" s="74" t="s">
        <v>60</v>
      </c>
      <c r="Q137" s="112"/>
    </row>
    <row r="138" s="44" customFormat="1" ht="60" hidden="1" spans="1:17">
      <c r="A138" s="103">
        <v>10</v>
      </c>
      <c r="B138" s="78" t="s">
        <v>458</v>
      </c>
      <c r="C138" s="117" t="s">
        <v>502</v>
      </c>
      <c r="D138" s="117" t="s">
        <v>503</v>
      </c>
      <c r="E138" s="119" t="s">
        <v>504</v>
      </c>
      <c r="F138" s="103" t="s">
        <v>31</v>
      </c>
      <c r="G138" s="120">
        <v>300</v>
      </c>
      <c r="H138" s="120">
        <v>300</v>
      </c>
      <c r="I138" s="110"/>
      <c r="J138" s="110"/>
      <c r="K138" s="110"/>
      <c r="L138" s="77" t="s">
        <v>462</v>
      </c>
      <c r="M138" s="119" t="s">
        <v>505</v>
      </c>
      <c r="N138" s="112" t="s">
        <v>473</v>
      </c>
      <c r="O138" s="112" t="s">
        <v>49</v>
      </c>
      <c r="P138" s="112" t="s">
        <v>60</v>
      </c>
      <c r="Q138" s="74"/>
    </row>
    <row r="139" s="44" customFormat="1" ht="60" hidden="1" spans="1:17">
      <c r="A139" s="103">
        <v>11</v>
      </c>
      <c r="B139" s="78" t="s">
        <v>458</v>
      </c>
      <c r="C139" s="117" t="s">
        <v>506</v>
      </c>
      <c r="D139" s="117" t="s">
        <v>507</v>
      </c>
      <c r="E139" s="119" t="s">
        <v>508</v>
      </c>
      <c r="F139" s="103" t="s">
        <v>31</v>
      </c>
      <c r="G139" s="120">
        <v>100</v>
      </c>
      <c r="H139" s="120">
        <v>100</v>
      </c>
      <c r="I139" s="110"/>
      <c r="J139" s="110"/>
      <c r="K139" s="110"/>
      <c r="L139" s="77" t="s">
        <v>462</v>
      </c>
      <c r="M139" s="129" t="s">
        <v>509</v>
      </c>
      <c r="N139" s="112" t="s">
        <v>473</v>
      </c>
      <c r="O139" s="112" t="s">
        <v>49</v>
      </c>
      <c r="P139" s="112" t="s">
        <v>60</v>
      </c>
      <c r="Q139" s="74" t="s">
        <v>510</v>
      </c>
    </row>
    <row r="140" s="44" customFormat="1" ht="60" hidden="1" spans="1:17">
      <c r="A140" s="103">
        <v>12</v>
      </c>
      <c r="B140" s="78" t="s">
        <v>458</v>
      </c>
      <c r="C140" s="117" t="s">
        <v>511</v>
      </c>
      <c r="D140" s="117" t="s">
        <v>484</v>
      </c>
      <c r="E140" s="119" t="s">
        <v>512</v>
      </c>
      <c r="F140" s="103" t="s">
        <v>31</v>
      </c>
      <c r="G140" s="120">
        <v>600</v>
      </c>
      <c r="H140" s="120">
        <v>600</v>
      </c>
      <c r="I140" s="110"/>
      <c r="J140" s="110"/>
      <c r="K140" s="110"/>
      <c r="L140" s="77" t="s">
        <v>462</v>
      </c>
      <c r="M140" s="129" t="s">
        <v>513</v>
      </c>
      <c r="N140" s="130" t="s">
        <v>514</v>
      </c>
      <c r="O140" s="112" t="s">
        <v>34</v>
      </c>
      <c r="P140" s="112"/>
      <c r="Q140" s="134" t="s">
        <v>515</v>
      </c>
    </row>
    <row r="141" s="44" customFormat="1" ht="72" hidden="1" spans="1:17">
      <c r="A141" s="103">
        <v>13</v>
      </c>
      <c r="B141" s="78" t="s">
        <v>458</v>
      </c>
      <c r="C141" s="117" t="s">
        <v>516</v>
      </c>
      <c r="D141" s="117" t="s">
        <v>517</v>
      </c>
      <c r="E141" s="119" t="s">
        <v>518</v>
      </c>
      <c r="F141" s="103" t="s">
        <v>31</v>
      </c>
      <c r="G141" s="120">
        <v>280</v>
      </c>
      <c r="H141" s="120">
        <v>280</v>
      </c>
      <c r="I141" s="110"/>
      <c r="J141" s="110">
        <v>30</v>
      </c>
      <c r="K141" s="110"/>
      <c r="L141" s="77" t="s">
        <v>519</v>
      </c>
      <c r="M141" s="119" t="s">
        <v>520</v>
      </c>
      <c r="N141" s="112" t="s">
        <v>464</v>
      </c>
      <c r="O141" s="112" t="s">
        <v>34</v>
      </c>
      <c r="P141" s="112"/>
      <c r="Q141" s="77" t="s">
        <v>521</v>
      </c>
    </row>
    <row r="142" s="47" customFormat="1" ht="74" hidden="1" customHeight="1" spans="1:17">
      <c r="A142" s="103">
        <v>14</v>
      </c>
      <c r="B142" s="78" t="s">
        <v>458</v>
      </c>
      <c r="C142" s="121" t="s">
        <v>522</v>
      </c>
      <c r="D142" s="122" t="s">
        <v>523</v>
      </c>
      <c r="E142" s="121" t="s">
        <v>524</v>
      </c>
      <c r="F142" s="112" t="s">
        <v>31</v>
      </c>
      <c r="G142" s="123">
        <v>399.82</v>
      </c>
      <c r="H142" s="123">
        <v>399.82</v>
      </c>
      <c r="I142" s="131"/>
      <c r="J142" s="131">
        <v>120.24</v>
      </c>
      <c r="K142" s="131"/>
      <c r="L142" s="132" t="s">
        <v>525</v>
      </c>
      <c r="M142" s="133" t="s">
        <v>526</v>
      </c>
      <c r="N142" s="112" t="s">
        <v>527</v>
      </c>
      <c r="O142" s="112" t="s">
        <v>34</v>
      </c>
      <c r="P142" s="112"/>
      <c r="Q142" s="112" t="s">
        <v>528</v>
      </c>
    </row>
    <row r="143" s="43" customFormat="1" ht="30" hidden="1" customHeight="1" spans="1:17">
      <c r="A143" s="70" t="s">
        <v>21</v>
      </c>
      <c r="B143" s="71"/>
      <c r="C143" s="71"/>
      <c r="D143" s="70">
        <v>5</v>
      </c>
      <c r="E143" s="72"/>
      <c r="F143" s="70"/>
      <c r="G143" s="73">
        <f>SUM(G144:G148)</f>
        <v>3247.86304</v>
      </c>
      <c r="H143" s="73">
        <f>SUM(H144:H148)</f>
        <v>3247.86304</v>
      </c>
      <c r="I143" s="73">
        <f>SUM(I144:I148)</f>
        <v>0</v>
      </c>
      <c r="J143" s="73">
        <f>SUM(J144:J148)</f>
        <v>327</v>
      </c>
      <c r="K143" s="75"/>
      <c r="L143" s="96"/>
      <c r="M143" s="83"/>
      <c r="N143" s="77"/>
      <c r="O143" s="77"/>
      <c r="P143" s="77"/>
      <c r="Q143" s="77"/>
    </row>
    <row r="144" s="44" customFormat="1" ht="36" hidden="1" spans="1:17">
      <c r="A144" s="103">
        <v>1</v>
      </c>
      <c r="B144" s="78" t="s">
        <v>458</v>
      </c>
      <c r="C144" s="117" t="s">
        <v>529</v>
      </c>
      <c r="D144" s="117" t="s">
        <v>530</v>
      </c>
      <c r="E144" s="124" t="s">
        <v>531</v>
      </c>
      <c r="F144" s="103" t="s">
        <v>31</v>
      </c>
      <c r="G144" s="120">
        <v>616</v>
      </c>
      <c r="H144" s="120">
        <v>616</v>
      </c>
      <c r="I144" s="110"/>
      <c r="J144" s="110">
        <v>62</v>
      </c>
      <c r="K144" s="110"/>
      <c r="L144" s="77" t="s">
        <v>486</v>
      </c>
      <c r="M144" s="124" t="s">
        <v>532</v>
      </c>
      <c r="N144" s="130" t="s">
        <v>533</v>
      </c>
      <c r="O144" s="112" t="s">
        <v>49</v>
      </c>
      <c r="P144" s="112"/>
      <c r="Q144" s="77" t="s">
        <v>534</v>
      </c>
    </row>
    <row r="145" s="44" customFormat="1" ht="36" hidden="1" spans="1:17">
      <c r="A145" s="103">
        <v>2</v>
      </c>
      <c r="B145" s="78" t="s">
        <v>458</v>
      </c>
      <c r="C145" s="117" t="s">
        <v>535</v>
      </c>
      <c r="D145" s="117" t="s">
        <v>536</v>
      </c>
      <c r="E145" s="124" t="s">
        <v>537</v>
      </c>
      <c r="F145" s="103" t="s">
        <v>31</v>
      </c>
      <c r="G145" s="120">
        <v>600</v>
      </c>
      <c r="H145" s="120">
        <v>600</v>
      </c>
      <c r="I145" s="110"/>
      <c r="J145" s="110">
        <v>60</v>
      </c>
      <c r="K145" s="110"/>
      <c r="L145" s="77" t="s">
        <v>486</v>
      </c>
      <c r="M145" s="124" t="s">
        <v>538</v>
      </c>
      <c r="N145" s="130" t="s">
        <v>539</v>
      </c>
      <c r="O145" s="112" t="s">
        <v>49</v>
      </c>
      <c r="P145" s="77" t="s">
        <v>194</v>
      </c>
      <c r="Q145" s="77" t="s">
        <v>540</v>
      </c>
    </row>
    <row r="146" s="44" customFormat="1" ht="36" hidden="1" spans="1:17">
      <c r="A146" s="103">
        <v>3</v>
      </c>
      <c r="B146" s="78" t="s">
        <v>458</v>
      </c>
      <c r="C146" s="117" t="s">
        <v>541</v>
      </c>
      <c r="D146" s="117" t="s">
        <v>542</v>
      </c>
      <c r="E146" s="124" t="s">
        <v>543</v>
      </c>
      <c r="F146" s="103" t="s">
        <v>31</v>
      </c>
      <c r="G146" s="120">
        <v>644</v>
      </c>
      <c r="H146" s="120">
        <v>644</v>
      </c>
      <c r="I146" s="110"/>
      <c r="J146" s="110">
        <v>65</v>
      </c>
      <c r="K146" s="110"/>
      <c r="L146" s="77" t="s">
        <v>486</v>
      </c>
      <c r="M146" s="124" t="s">
        <v>544</v>
      </c>
      <c r="N146" s="130" t="s">
        <v>545</v>
      </c>
      <c r="O146" s="112" t="s">
        <v>49</v>
      </c>
      <c r="P146" s="112"/>
      <c r="Q146" s="77" t="s">
        <v>66</v>
      </c>
    </row>
    <row r="147" s="44" customFormat="1" ht="36" hidden="1" spans="1:17">
      <c r="A147" s="103">
        <v>4</v>
      </c>
      <c r="B147" s="78" t="s">
        <v>458</v>
      </c>
      <c r="C147" s="117" t="s">
        <v>546</v>
      </c>
      <c r="D147" s="117" t="s">
        <v>547</v>
      </c>
      <c r="E147" s="124" t="s">
        <v>548</v>
      </c>
      <c r="F147" s="103" t="s">
        <v>31</v>
      </c>
      <c r="G147" s="120">
        <v>662</v>
      </c>
      <c r="H147" s="120">
        <v>662</v>
      </c>
      <c r="I147" s="110"/>
      <c r="J147" s="110">
        <v>67</v>
      </c>
      <c r="K147" s="110"/>
      <c r="L147" s="77" t="s">
        <v>486</v>
      </c>
      <c r="M147" s="124" t="s">
        <v>549</v>
      </c>
      <c r="N147" s="130" t="s">
        <v>550</v>
      </c>
      <c r="O147" s="112" t="s">
        <v>49</v>
      </c>
      <c r="P147" s="112"/>
      <c r="Q147" s="77" t="s">
        <v>66</v>
      </c>
    </row>
    <row r="148" s="44" customFormat="1" ht="36" hidden="1" spans="1:17">
      <c r="A148" s="103">
        <v>5</v>
      </c>
      <c r="B148" s="78" t="s">
        <v>458</v>
      </c>
      <c r="C148" s="77" t="s">
        <v>551</v>
      </c>
      <c r="D148" s="117" t="s">
        <v>552</v>
      </c>
      <c r="E148" s="124" t="s">
        <v>553</v>
      </c>
      <c r="F148" s="103" t="s">
        <v>31</v>
      </c>
      <c r="G148" s="120">
        <v>725.86304</v>
      </c>
      <c r="H148" s="120">
        <v>725.86304</v>
      </c>
      <c r="I148" s="110"/>
      <c r="J148" s="110">
        <v>73</v>
      </c>
      <c r="K148" s="110"/>
      <c r="L148" s="77" t="s">
        <v>486</v>
      </c>
      <c r="M148" s="124" t="s">
        <v>554</v>
      </c>
      <c r="N148" s="130" t="s">
        <v>555</v>
      </c>
      <c r="O148" s="112" t="s">
        <v>49</v>
      </c>
      <c r="P148" s="77" t="s">
        <v>194</v>
      </c>
      <c r="Q148" s="77" t="s">
        <v>540</v>
      </c>
    </row>
    <row r="149" s="43" customFormat="1" ht="30" hidden="1" customHeight="1" spans="1:17">
      <c r="A149" s="70" t="s">
        <v>22</v>
      </c>
      <c r="B149" s="71"/>
      <c r="C149" s="71"/>
      <c r="D149" s="70">
        <v>5</v>
      </c>
      <c r="E149" s="72"/>
      <c r="F149" s="70"/>
      <c r="G149" s="73">
        <f>SUM(G150:G154)</f>
        <v>2325.88</v>
      </c>
      <c r="H149" s="73">
        <f>SUM(H150:H154)</f>
        <v>2325.88</v>
      </c>
      <c r="I149" s="73">
        <f>SUM(I150:I154)</f>
        <v>0</v>
      </c>
      <c r="J149" s="73">
        <f>SUM(J150:J154)</f>
        <v>278.45</v>
      </c>
      <c r="K149" s="73">
        <f>SUM(K150:K154)</f>
        <v>0</v>
      </c>
      <c r="L149" s="96"/>
      <c r="M149" s="83"/>
      <c r="N149" s="77"/>
      <c r="O149" s="77"/>
      <c r="P149" s="77"/>
      <c r="Q149" s="77"/>
    </row>
    <row r="150" s="47" customFormat="1" ht="74" hidden="1" customHeight="1" spans="1:17">
      <c r="A150" s="103">
        <v>1</v>
      </c>
      <c r="B150" s="78" t="s">
        <v>458</v>
      </c>
      <c r="C150" s="121" t="s">
        <v>556</v>
      </c>
      <c r="D150" s="122" t="s">
        <v>557</v>
      </c>
      <c r="E150" s="125" t="s">
        <v>558</v>
      </c>
      <c r="F150" s="112" t="s">
        <v>31</v>
      </c>
      <c r="G150" s="123">
        <v>650</v>
      </c>
      <c r="H150" s="123">
        <v>650</v>
      </c>
      <c r="I150" s="131"/>
      <c r="J150" s="131">
        <v>65</v>
      </c>
      <c r="K150" s="131"/>
      <c r="L150" s="132" t="s">
        <v>486</v>
      </c>
      <c r="M150" s="133" t="s">
        <v>559</v>
      </c>
      <c r="N150" s="112" t="s">
        <v>560</v>
      </c>
      <c r="O150" s="112" t="s">
        <v>49</v>
      </c>
      <c r="P150" s="112"/>
      <c r="Q150" s="112" t="s">
        <v>561</v>
      </c>
    </row>
    <row r="151" s="47" customFormat="1" ht="74" hidden="1" customHeight="1" spans="1:17">
      <c r="A151" s="103">
        <v>2</v>
      </c>
      <c r="B151" s="78" t="s">
        <v>458</v>
      </c>
      <c r="C151" s="121" t="s">
        <v>562</v>
      </c>
      <c r="D151" s="122" t="s">
        <v>563</v>
      </c>
      <c r="E151" s="125" t="s">
        <v>564</v>
      </c>
      <c r="F151" s="112" t="s">
        <v>31</v>
      </c>
      <c r="G151" s="123">
        <v>680</v>
      </c>
      <c r="H151" s="123">
        <v>680</v>
      </c>
      <c r="I151" s="131"/>
      <c r="J151" s="131">
        <v>70</v>
      </c>
      <c r="K151" s="131"/>
      <c r="L151" s="132" t="s">
        <v>565</v>
      </c>
      <c r="M151" s="133" t="s">
        <v>566</v>
      </c>
      <c r="N151" s="112" t="s">
        <v>464</v>
      </c>
      <c r="O151" s="112" t="s">
        <v>34</v>
      </c>
      <c r="P151" s="112"/>
      <c r="Q151" s="112" t="s">
        <v>567</v>
      </c>
    </row>
    <row r="152" s="47" customFormat="1" ht="74" hidden="1" customHeight="1" spans="1:17">
      <c r="A152" s="103">
        <v>3</v>
      </c>
      <c r="B152" s="78" t="s">
        <v>458</v>
      </c>
      <c r="C152" s="121" t="s">
        <v>568</v>
      </c>
      <c r="D152" s="122" t="s">
        <v>569</v>
      </c>
      <c r="E152" s="125" t="s">
        <v>570</v>
      </c>
      <c r="F152" s="112" t="s">
        <v>31</v>
      </c>
      <c r="G152" s="123">
        <v>90</v>
      </c>
      <c r="H152" s="123">
        <v>90</v>
      </c>
      <c r="I152" s="131"/>
      <c r="J152" s="131">
        <v>0</v>
      </c>
      <c r="K152" s="131"/>
      <c r="L152" s="132" t="s">
        <v>486</v>
      </c>
      <c r="M152" s="133" t="s">
        <v>571</v>
      </c>
      <c r="N152" s="112" t="s">
        <v>572</v>
      </c>
      <c r="O152" s="112" t="s">
        <v>34</v>
      </c>
      <c r="P152" s="112"/>
      <c r="Q152" s="112"/>
    </row>
    <row r="153" s="47" customFormat="1" ht="74" hidden="1" customHeight="1" spans="1:17">
      <c r="A153" s="103">
        <v>4</v>
      </c>
      <c r="B153" s="78" t="s">
        <v>458</v>
      </c>
      <c r="C153" s="121" t="s">
        <v>573</v>
      </c>
      <c r="D153" s="122" t="s">
        <v>574</v>
      </c>
      <c r="E153" s="125" t="s">
        <v>575</v>
      </c>
      <c r="F153" s="112" t="s">
        <v>31</v>
      </c>
      <c r="G153" s="123">
        <v>600</v>
      </c>
      <c r="H153" s="123">
        <v>600</v>
      </c>
      <c r="I153" s="131"/>
      <c r="J153" s="131">
        <v>60</v>
      </c>
      <c r="K153" s="131"/>
      <c r="L153" s="132" t="s">
        <v>576</v>
      </c>
      <c r="M153" s="133" t="s">
        <v>577</v>
      </c>
      <c r="N153" s="112" t="s">
        <v>464</v>
      </c>
      <c r="O153" s="112" t="s">
        <v>34</v>
      </c>
      <c r="P153" s="112"/>
      <c r="Q153" s="112" t="s">
        <v>578</v>
      </c>
    </row>
    <row r="154" s="47" customFormat="1" ht="74" hidden="1" customHeight="1" spans="1:17">
      <c r="A154" s="103">
        <v>5</v>
      </c>
      <c r="B154" s="78" t="s">
        <v>458</v>
      </c>
      <c r="C154" s="121" t="s">
        <v>579</v>
      </c>
      <c r="D154" s="122" t="s">
        <v>580</v>
      </c>
      <c r="E154" s="125" t="s">
        <v>581</v>
      </c>
      <c r="F154" s="112" t="s">
        <v>31</v>
      </c>
      <c r="G154" s="123">
        <v>305.88</v>
      </c>
      <c r="H154" s="123">
        <v>305.88</v>
      </c>
      <c r="I154" s="131"/>
      <c r="J154" s="131">
        <v>83.45</v>
      </c>
      <c r="K154" s="131"/>
      <c r="L154" s="132" t="s">
        <v>582</v>
      </c>
      <c r="M154" s="133" t="s">
        <v>526</v>
      </c>
      <c r="N154" s="112" t="s">
        <v>527</v>
      </c>
      <c r="O154" s="112" t="s">
        <v>34</v>
      </c>
      <c r="P154" s="112"/>
      <c r="Q154" s="112" t="s">
        <v>528</v>
      </c>
    </row>
    <row r="155" s="43" customFormat="1" ht="30" hidden="1" customHeight="1" spans="1:17">
      <c r="A155" s="70" t="s">
        <v>23</v>
      </c>
      <c r="B155" s="71"/>
      <c r="C155" s="71"/>
      <c r="D155" s="70">
        <v>13</v>
      </c>
      <c r="E155" s="72"/>
      <c r="F155" s="70"/>
      <c r="G155" s="73">
        <f>SUM(G156:G168)</f>
        <v>22142.69</v>
      </c>
      <c r="H155" s="73">
        <f>SUM(H156:H168)</f>
        <v>22142.69</v>
      </c>
      <c r="I155" s="73">
        <f>SUM(I156:I168)</f>
        <v>0</v>
      </c>
      <c r="J155" s="73">
        <f>SUM(J156:J168)</f>
        <v>2214</v>
      </c>
      <c r="K155" s="73">
        <f>SUM(K156:K168)</f>
        <v>0</v>
      </c>
      <c r="L155" s="96"/>
      <c r="M155" s="83"/>
      <c r="N155" s="77"/>
      <c r="O155" s="77"/>
      <c r="P155" s="77"/>
      <c r="Q155" s="77"/>
    </row>
    <row r="156" s="44" customFormat="1" ht="48" hidden="1" spans="1:17">
      <c r="A156" s="103">
        <v>1</v>
      </c>
      <c r="B156" s="78" t="s">
        <v>458</v>
      </c>
      <c r="C156" s="117" t="s">
        <v>583</v>
      </c>
      <c r="D156" s="126" t="s">
        <v>584</v>
      </c>
      <c r="E156" s="124" t="s">
        <v>585</v>
      </c>
      <c r="F156" s="103" t="s">
        <v>31</v>
      </c>
      <c r="G156" s="120">
        <v>502.69</v>
      </c>
      <c r="H156" s="120">
        <v>502.69</v>
      </c>
      <c r="I156" s="110"/>
      <c r="J156" s="110">
        <v>50</v>
      </c>
      <c r="K156" s="110"/>
      <c r="L156" s="77" t="s">
        <v>486</v>
      </c>
      <c r="M156" s="124" t="s">
        <v>586</v>
      </c>
      <c r="N156" s="130" t="s">
        <v>587</v>
      </c>
      <c r="O156" s="112" t="s">
        <v>34</v>
      </c>
      <c r="P156" s="77" t="s">
        <v>194</v>
      </c>
      <c r="Q156" s="74" t="s">
        <v>588</v>
      </c>
    </row>
    <row r="157" s="44" customFormat="1" ht="36" hidden="1" spans="1:17">
      <c r="A157" s="103">
        <v>2</v>
      </c>
      <c r="B157" s="78" t="s">
        <v>458</v>
      </c>
      <c r="C157" s="117" t="s">
        <v>589</v>
      </c>
      <c r="D157" s="126" t="s">
        <v>590</v>
      </c>
      <c r="E157" s="127" t="s">
        <v>591</v>
      </c>
      <c r="F157" s="103" t="s">
        <v>31</v>
      </c>
      <c r="G157" s="120">
        <v>780</v>
      </c>
      <c r="H157" s="120">
        <v>780</v>
      </c>
      <c r="I157" s="110"/>
      <c r="J157" s="110">
        <v>78</v>
      </c>
      <c r="K157" s="110"/>
      <c r="L157" s="77" t="s">
        <v>486</v>
      </c>
      <c r="M157" s="124" t="s">
        <v>592</v>
      </c>
      <c r="N157" s="112" t="s">
        <v>464</v>
      </c>
      <c r="O157" s="112" t="s">
        <v>34</v>
      </c>
      <c r="P157" s="112"/>
      <c r="Q157" s="74" t="s">
        <v>72</v>
      </c>
    </row>
    <row r="158" s="44" customFormat="1" ht="66" hidden="1" customHeight="1" spans="1:17">
      <c r="A158" s="103">
        <v>3</v>
      </c>
      <c r="B158" s="78" t="s">
        <v>458</v>
      </c>
      <c r="C158" s="117" t="s">
        <v>593</v>
      </c>
      <c r="D158" s="126" t="s">
        <v>594</v>
      </c>
      <c r="E158" s="124" t="s">
        <v>595</v>
      </c>
      <c r="F158" s="103" t="s">
        <v>31</v>
      </c>
      <c r="G158" s="120">
        <v>950</v>
      </c>
      <c r="H158" s="120">
        <v>950</v>
      </c>
      <c r="I158" s="110"/>
      <c r="J158" s="110">
        <v>95</v>
      </c>
      <c r="K158" s="110"/>
      <c r="L158" s="77" t="s">
        <v>486</v>
      </c>
      <c r="M158" s="124" t="s">
        <v>596</v>
      </c>
      <c r="N158" s="112" t="s">
        <v>464</v>
      </c>
      <c r="O158" s="112" t="s">
        <v>34</v>
      </c>
      <c r="P158" s="112"/>
      <c r="Q158" s="74" t="s">
        <v>72</v>
      </c>
    </row>
    <row r="159" s="44" customFormat="1" ht="36" hidden="1" spans="1:17">
      <c r="A159" s="103">
        <v>4</v>
      </c>
      <c r="B159" s="78" t="s">
        <v>458</v>
      </c>
      <c r="C159" s="117" t="s">
        <v>597</v>
      </c>
      <c r="D159" s="126" t="s">
        <v>598</v>
      </c>
      <c r="E159" s="124" t="s">
        <v>599</v>
      </c>
      <c r="F159" s="103" t="s">
        <v>31</v>
      </c>
      <c r="G159" s="120">
        <v>780</v>
      </c>
      <c r="H159" s="120">
        <v>780</v>
      </c>
      <c r="I159" s="110"/>
      <c r="J159" s="110">
        <v>78</v>
      </c>
      <c r="K159" s="110"/>
      <c r="L159" s="77" t="s">
        <v>486</v>
      </c>
      <c r="M159" s="124" t="s">
        <v>600</v>
      </c>
      <c r="N159" s="112" t="s">
        <v>464</v>
      </c>
      <c r="O159" s="112" t="s">
        <v>34</v>
      </c>
      <c r="P159" s="112"/>
      <c r="Q159" s="74" t="s">
        <v>146</v>
      </c>
    </row>
    <row r="160" s="44" customFormat="1" ht="63" hidden="1" customHeight="1" spans="1:17">
      <c r="A160" s="103">
        <v>5</v>
      </c>
      <c r="B160" s="78" t="s">
        <v>458</v>
      </c>
      <c r="C160" s="117" t="s">
        <v>601</v>
      </c>
      <c r="D160" s="126" t="s">
        <v>602</v>
      </c>
      <c r="E160" s="124" t="s">
        <v>603</v>
      </c>
      <c r="F160" s="103" t="s">
        <v>31</v>
      </c>
      <c r="G160" s="120">
        <v>730</v>
      </c>
      <c r="H160" s="120">
        <v>730</v>
      </c>
      <c r="I160" s="110"/>
      <c r="J160" s="110">
        <v>73</v>
      </c>
      <c r="K160" s="110"/>
      <c r="L160" s="77" t="s">
        <v>486</v>
      </c>
      <c r="M160" s="124" t="s">
        <v>604</v>
      </c>
      <c r="N160" s="112" t="s">
        <v>464</v>
      </c>
      <c r="O160" s="112" t="s">
        <v>34</v>
      </c>
      <c r="P160" s="112"/>
      <c r="Q160" s="74" t="s">
        <v>146</v>
      </c>
    </row>
    <row r="161" s="44" customFormat="1" ht="63" hidden="1" customHeight="1" spans="1:17">
      <c r="A161" s="103">
        <v>6</v>
      </c>
      <c r="B161" s="78" t="s">
        <v>458</v>
      </c>
      <c r="C161" s="117" t="s">
        <v>605</v>
      </c>
      <c r="D161" s="117" t="s">
        <v>606</v>
      </c>
      <c r="E161" s="127" t="s">
        <v>607</v>
      </c>
      <c r="F161" s="103" t="s">
        <v>31</v>
      </c>
      <c r="G161" s="120">
        <v>2400</v>
      </c>
      <c r="H161" s="120">
        <v>2400</v>
      </c>
      <c r="I161" s="110"/>
      <c r="J161" s="110">
        <v>240</v>
      </c>
      <c r="K161" s="110"/>
      <c r="L161" s="77" t="s">
        <v>486</v>
      </c>
      <c r="M161" s="124" t="s">
        <v>608</v>
      </c>
      <c r="N161" s="112" t="s">
        <v>464</v>
      </c>
      <c r="O161" s="112" t="s">
        <v>34</v>
      </c>
      <c r="P161" s="112"/>
      <c r="Q161" s="74" t="s">
        <v>72</v>
      </c>
    </row>
    <row r="162" s="44" customFormat="1" ht="89" hidden="1" customHeight="1" spans="1:17">
      <c r="A162" s="103">
        <v>7</v>
      </c>
      <c r="B162" s="78" t="s">
        <v>458</v>
      </c>
      <c r="C162" s="117" t="s">
        <v>609</v>
      </c>
      <c r="D162" s="117" t="s">
        <v>610</v>
      </c>
      <c r="E162" s="124" t="s">
        <v>611</v>
      </c>
      <c r="F162" s="103" t="s">
        <v>31</v>
      </c>
      <c r="G162" s="120">
        <v>3300</v>
      </c>
      <c r="H162" s="120">
        <v>3300</v>
      </c>
      <c r="I162" s="110"/>
      <c r="J162" s="110">
        <v>330</v>
      </c>
      <c r="K162" s="110"/>
      <c r="L162" s="77" t="s">
        <v>486</v>
      </c>
      <c r="M162" s="124" t="s">
        <v>612</v>
      </c>
      <c r="N162" s="112" t="s">
        <v>464</v>
      </c>
      <c r="O162" s="112" t="s">
        <v>34</v>
      </c>
      <c r="P162" s="77" t="s">
        <v>194</v>
      </c>
      <c r="Q162" s="74" t="s">
        <v>613</v>
      </c>
    </row>
    <row r="163" s="44" customFormat="1" ht="106" hidden="1" customHeight="1" spans="1:17">
      <c r="A163" s="103">
        <v>8</v>
      </c>
      <c r="B163" s="78" t="s">
        <v>458</v>
      </c>
      <c r="C163" s="117" t="s">
        <v>614</v>
      </c>
      <c r="D163" s="117" t="s">
        <v>615</v>
      </c>
      <c r="E163" s="124" t="s">
        <v>616</v>
      </c>
      <c r="F163" s="103" t="s">
        <v>31</v>
      </c>
      <c r="G163" s="120">
        <v>1650</v>
      </c>
      <c r="H163" s="120">
        <v>1650</v>
      </c>
      <c r="I163" s="110"/>
      <c r="J163" s="110">
        <v>165</v>
      </c>
      <c r="K163" s="110"/>
      <c r="L163" s="77" t="s">
        <v>486</v>
      </c>
      <c r="M163" s="124" t="s">
        <v>617</v>
      </c>
      <c r="N163" s="112" t="s">
        <v>464</v>
      </c>
      <c r="O163" s="112" t="s">
        <v>34</v>
      </c>
      <c r="P163" s="112"/>
      <c r="Q163" s="74" t="s">
        <v>72</v>
      </c>
    </row>
    <row r="164" s="44" customFormat="1" ht="125" hidden="1" customHeight="1" spans="1:17">
      <c r="A164" s="103">
        <v>9</v>
      </c>
      <c r="B164" s="78" t="s">
        <v>458</v>
      </c>
      <c r="C164" s="117" t="s">
        <v>618</v>
      </c>
      <c r="D164" s="117" t="s">
        <v>619</v>
      </c>
      <c r="E164" s="124" t="s">
        <v>620</v>
      </c>
      <c r="F164" s="103" t="s">
        <v>31</v>
      </c>
      <c r="G164" s="120">
        <v>2020</v>
      </c>
      <c r="H164" s="120">
        <v>2020</v>
      </c>
      <c r="I164" s="110"/>
      <c r="J164" s="110">
        <v>202</v>
      </c>
      <c r="K164" s="110"/>
      <c r="L164" s="77" t="s">
        <v>486</v>
      </c>
      <c r="M164" s="124" t="s">
        <v>621</v>
      </c>
      <c r="N164" s="112" t="s">
        <v>464</v>
      </c>
      <c r="O164" s="112" t="s">
        <v>34</v>
      </c>
      <c r="P164" s="112"/>
      <c r="Q164" s="74" t="s">
        <v>622</v>
      </c>
    </row>
    <row r="165" s="44" customFormat="1" ht="48" hidden="1" spans="1:17">
      <c r="A165" s="103">
        <v>10</v>
      </c>
      <c r="B165" s="78" t="s">
        <v>458</v>
      </c>
      <c r="C165" s="117" t="s">
        <v>623</v>
      </c>
      <c r="D165" s="117" t="s">
        <v>624</v>
      </c>
      <c r="E165" s="124" t="s">
        <v>625</v>
      </c>
      <c r="F165" s="103" t="s">
        <v>31</v>
      </c>
      <c r="G165" s="120">
        <v>3200</v>
      </c>
      <c r="H165" s="120">
        <v>3200</v>
      </c>
      <c r="I165" s="110"/>
      <c r="J165" s="110">
        <v>320</v>
      </c>
      <c r="K165" s="110"/>
      <c r="L165" s="77" t="s">
        <v>486</v>
      </c>
      <c r="M165" s="124" t="s">
        <v>554</v>
      </c>
      <c r="N165" s="130" t="s">
        <v>626</v>
      </c>
      <c r="O165" s="112" t="s">
        <v>49</v>
      </c>
      <c r="P165" s="112"/>
      <c r="Q165" s="74" t="s">
        <v>66</v>
      </c>
    </row>
    <row r="166" s="44" customFormat="1" ht="60" hidden="1" spans="1:17">
      <c r="A166" s="103">
        <v>11</v>
      </c>
      <c r="B166" s="78" t="s">
        <v>458</v>
      </c>
      <c r="C166" s="117" t="s">
        <v>627</v>
      </c>
      <c r="D166" s="117" t="s">
        <v>628</v>
      </c>
      <c r="E166" s="124" t="s">
        <v>629</v>
      </c>
      <c r="F166" s="103" t="s">
        <v>31</v>
      </c>
      <c r="G166" s="120">
        <v>1580</v>
      </c>
      <c r="H166" s="120">
        <v>1580</v>
      </c>
      <c r="I166" s="110"/>
      <c r="J166" s="110">
        <v>158</v>
      </c>
      <c r="K166" s="110"/>
      <c r="L166" s="77" t="s">
        <v>486</v>
      </c>
      <c r="M166" s="124" t="s">
        <v>630</v>
      </c>
      <c r="N166" s="130" t="s">
        <v>631</v>
      </c>
      <c r="O166" s="112" t="s">
        <v>49</v>
      </c>
      <c r="P166" s="112"/>
      <c r="Q166" s="74" t="s">
        <v>66</v>
      </c>
    </row>
    <row r="167" s="44" customFormat="1" ht="48" hidden="1" spans="1:17">
      <c r="A167" s="103">
        <v>12</v>
      </c>
      <c r="B167" s="78" t="s">
        <v>458</v>
      </c>
      <c r="C167" s="117" t="s">
        <v>632</v>
      </c>
      <c r="D167" s="117" t="s">
        <v>633</v>
      </c>
      <c r="E167" s="124" t="s">
        <v>634</v>
      </c>
      <c r="F167" s="103" t="s">
        <v>31</v>
      </c>
      <c r="G167" s="120">
        <v>2220</v>
      </c>
      <c r="H167" s="120">
        <v>2220</v>
      </c>
      <c r="I167" s="110"/>
      <c r="J167" s="110">
        <v>222</v>
      </c>
      <c r="K167" s="110"/>
      <c r="L167" s="77" t="s">
        <v>486</v>
      </c>
      <c r="M167" s="124" t="s">
        <v>635</v>
      </c>
      <c r="N167" s="112" t="s">
        <v>464</v>
      </c>
      <c r="O167" s="112" t="s">
        <v>49</v>
      </c>
      <c r="P167" s="112"/>
      <c r="Q167" s="74" t="s">
        <v>66</v>
      </c>
    </row>
    <row r="168" s="44" customFormat="1" ht="84" hidden="1" customHeight="1" spans="1:17">
      <c r="A168" s="103">
        <v>13</v>
      </c>
      <c r="B168" s="78" t="s">
        <v>458</v>
      </c>
      <c r="C168" s="117" t="s">
        <v>636</v>
      </c>
      <c r="D168" s="117" t="s">
        <v>637</v>
      </c>
      <c r="E168" s="124" t="s">
        <v>638</v>
      </c>
      <c r="F168" s="103" t="s">
        <v>31</v>
      </c>
      <c r="G168" s="120">
        <v>2030</v>
      </c>
      <c r="H168" s="120">
        <v>2030</v>
      </c>
      <c r="I168" s="110"/>
      <c r="J168" s="110">
        <v>203</v>
      </c>
      <c r="K168" s="110"/>
      <c r="L168" s="77" t="s">
        <v>486</v>
      </c>
      <c r="M168" s="124" t="s">
        <v>639</v>
      </c>
      <c r="N168" s="112" t="s">
        <v>464</v>
      </c>
      <c r="O168" s="112" t="s">
        <v>49</v>
      </c>
      <c r="P168" s="112"/>
      <c r="Q168" s="74" t="s">
        <v>478</v>
      </c>
    </row>
    <row r="169" s="43" customFormat="1" ht="30" hidden="1" customHeight="1" spans="1:17">
      <c r="A169" s="70" t="s">
        <v>24</v>
      </c>
      <c r="B169" s="71"/>
      <c r="C169" s="71"/>
      <c r="D169" s="70">
        <v>1</v>
      </c>
      <c r="E169" s="72"/>
      <c r="F169" s="70"/>
      <c r="G169" s="73">
        <f>G170</f>
        <v>220</v>
      </c>
      <c r="H169" s="73">
        <f>H170</f>
        <v>220</v>
      </c>
      <c r="I169" s="73">
        <f>I170</f>
        <v>0</v>
      </c>
      <c r="J169" s="73">
        <f>J170</f>
        <v>0</v>
      </c>
      <c r="K169" s="73">
        <f>K170</f>
        <v>0</v>
      </c>
      <c r="L169" s="96"/>
      <c r="M169" s="83"/>
      <c r="N169" s="77"/>
      <c r="O169" s="77"/>
      <c r="P169" s="77"/>
      <c r="Q169" s="77"/>
    </row>
    <row r="170" s="44" customFormat="1" ht="46" hidden="1" customHeight="1" spans="1:17">
      <c r="A170" s="103">
        <v>1</v>
      </c>
      <c r="B170" s="78" t="s">
        <v>458</v>
      </c>
      <c r="C170" s="75" t="s">
        <v>640</v>
      </c>
      <c r="D170" s="75" t="s">
        <v>458</v>
      </c>
      <c r="E170" s="104" t="s">
        <v>641</v>
      </c>
      <c r="F170" s="103" t="s">
        <v>31</v>
      </c>
      <c r="G170" s="75">
        <v>220</v>
      </c>
      <c r="H170" s="75">
        <v>220</v>
      </c>
      <c r="I170" s="110"/>
      <c r="J170" s="110">
        <v>0</v>
      </c>
      <c r="K170" s="110"/>
      <c r="L170" s="74" t="s">
        <v>486</v>
      </c>
      <c r="M170" s="111" t="s">
        <v>47</v>
      </c>
      <c r="N170" s="112" t="s">
        <v>572</v>
      </c>
      <c r="O170" s="112" t="s">
        <v>49</v>
      </c>
      <c r="P170" s="112"/>
      <c r="Q170" s="112"/>
    </row>
    <row r="171" s="43" customFormat="1" ht="30" hidden="1" customHeight="1" spans="1:17">
      <c r="A171" s="70" t="s">
        <v>25</v>
      </c>
      <c r="B171" s="71"/>
      <c r="C171" s="71"/>
      <c r="D171" s="70">
        <v>1</v>
      </c>
      <c r="E171" s="72"/>
      <c r="F171" s="70"/>
      <c r="G171" s="73">
        <f>G172</f>
        <v>60</v>
      </c>
      <c r="H171" s="73">
        <f>H172</f>
        <v>60</v>
      </c>
      <c r="I171" s="73">
        <f>I172</f>
        <v>0</v>
      </c>
      <c r="J171" s="73">
        <f>J172</f>
        <v>0</v>
      </c>
      <c r="K171" s="73">
        <f>K172</f>
        <v>0</v>
      </c>
      <c r="L171" s="96"/>
      <c r="M171" s="83"/>
      <c r="N171" s="77"/>
      <c r="O171" s="77"/>
      <c r="P171" s="77"/>
      <c r="Q171" s="77"/>
    </row>
    <row r="172" s="44" customFormat="1" ht="45" hidden="1" customHeight="1" spans="1:17">
      <c r="A172" s="103">
        <v>1</v>
      </c>
      <c r="B172" s="78" t="s">
        <v>458</v>
      </c>
      <c r="C172" s="75" t="s">
        <v>263</v>
      </c>
      <c r="D172" s="75" t="s">
        <v>458</v>
      </c>
      <c r="E172" s="104" t="s">
        <v>642</v>
      </c>
      <c r="F172" s="103" t="s">
        <v>31</v>
      </c>
      <c r="G172" s="75">
        <v>60</v>
      </c>
      <c r="H172" s="75">
        <v>60</v>
      </c>
      <c r="I172" s="110"/>
      <c r="J172" s="110">
        <v>0</v>
      </c>
      <c r="K172" s="110"/>
      <c r="L172" s="74" t="s">
        <v>486</v>
      </c>
      <c r="M172" s="111" t="s">
        <v>265</v>
      </c>
      <c r="N172" s="112" t="s">
        <v>572</v>
      </c>
      <c r="O172" s="112" t="s">
        <v>49</v>
      </c>
      <c r="P172" s="112"/>
      <c r="Q172" s="112"/>
    </row>
    <row r="173" s="43" customFormat="1" ht="30" hidden="1" customHeight="1" spans="1:17">
      <c r="A173" s="70" t="s">
        <v>26</v>
      </c>
      <c r="B173" s="71"/>
      <c r="C173" s="71"/>
      <c r="D173" s="70">
        <v>2</v>
      </c>
      <c r="E173" s="72"/>
      <c r="F173" s="70"/>
      <c r="G173" s="73">
        <f>G174+G175</f>
        <v>205</v>
      </c>
      <c r="H173" s="73">
        <f>H174+H175</f>
        <v>205</v>
      </c>
      <c r="I173" s="73">
        <f>I174+I175</f>
        <v>0</v>
      </c>
      <c r="J173" s="73">
        <f>J174+J175</f>
        <v>0</v>
      </c>
      <c r="K173" s="73">
        <f>K174+K175</f>
        <v>0</v>
      </c>
      <c r="L173" s="96"/>
      <c r="M173" s="83"/>
      <c r="N173" s="77"/>
      <c r="O173" s="77"/>
      <c r="P173" s="77"/>
      <c r="Q173" s="77"/>
    </row>
    <row r="174" s="44" customFormat="1" ht="49" hidden="1" customHeight="1" spans="1:17">
      <c r="A174" s="103">
        <v>1</v>
      </c>
      <c r="B174" s="78" t="s">
        <v>458</v>
      </c>
      <c r="C174" s="75" t="s">
        <v>266</v>
      </c>
      <c r="D174" s="75" t="s">
        <v>458</v>
      </c>
      <c r="E174" s="82" t="s">
        <v>267</v>
      </c>
      <c r="F174" s="103" t="s">
        <v>31</v>
      </c>
      <c r="G174" s="75">
        <v>15</v>
      </c>
      <c r="H174" s="75">
        <v>15</v>
      </c>
      <c r="I174" s="110"/>
      <c r="J174" s="110">
        <v>0</v>
      </c>
      <c r="K174" s="110"/>
      <c r="L174" s="74" t="s">
        <v>486</v>
      </c>
      <c r="M174" s="99" t="s">
        <v>268</v>
      </c>
      <c r="N174" s="112" t="s">
        <v>572</v>
      </c>
      <c r="O174" s="112" t="s">
        <v>49</v>
      </c>
      <c r="P174" s="112"/>
      <c r="Q174" s="112"/>
    </row>
    <row r="175" s="44" customFormat="1" ht="45" hidden="1" customHeight="1" spans="1:17">
      <c r="A175" s="103">
        <v>2</v>
      </c>
      <c r="B175" s="78" t="s">
        <v>458</v>
      </c>
      <c r="C175" s="117" t="s">
        <v>643</v>
      </c>
      <c r="D175" s="117" t="s">
        <v>458</v>
      </c>
      <c r="E175" s="119" t="s">
        <v>644</v>
      </c>
      <c r="F175" s="103" t="s">
        <v>31</v>
      </c>
      <c r="G175" s="120">
        <v>190</v>
      </c>
      <c r="H175" s="120">
        <v>190</v>
      </c>
      <c r="I175" s="110"/>
      <c r="J175" s="110">
        <v>0</v>
      </c>
      <c r="K175" s="110"/>
      <c r="L175" s="77" t="s">
        <v>486</v>
      </c>
      <c r="M175" s="111" t="s">
        <v>271</v>
      </c>
      <c r="N175" s="112" t="s">
        <v>572</v>
      </c>
      <c r="O175" s="112" t="s">
        <v>34</v>
      </c>
      <c r="P175" s="112"/>
      <c r="Q175" s="74"/>
    </row>
    <row r="176" s="43" customFormat="1" ht="30" hidden="1" customHeight="1" spans="1:17">
      <c r="A176" s="70" t="s">
        <v>645</v>
      </c>
      <c r="B176" s="71"/>
      <c r="C176" s="71"/>
      <c r="D176" s="70">
        <f>D177+D189+D200+D208+D229+D231+D233</f>
        <v>52</v>
      </c>
      <c r="E176" s="72"/>
      <c r="F176" s="70"/>
      <c r="G176" s="73">
        <f>G177+G189+G200+G208+G229+G231+G233</f>
        <v>46400.99</v>
      </c>
      <c r="H176" s="73">
        <f t="shared" ref="G176:L176" si="6">H177+H189+H200+H208+H229+H231+H233</f>
        <v>46400.99</v>
      </c>
      <c r="I176" s="73">
        <f t="shared" si="6"/>
        <v>0</v>
      </c>
      <c r="J176" s="73">
        <f t="shared" si="6"/>
        <v>3636.746</v>
      </c>
      <c r="K176" s="73">
        <f t="shared" si="6"/>
        <v>0</v>
      </c>
      <c r="L176" s="73">
        <f t="shared" si="6"/>
        <v>0</v>
      </c>
      <c r="M176" s="83"/>
      <c r="N176" s="77"/>
      <c r="O176" s="77"/>
      <c r="P176" s="77"/>
      <c r="Q176" s="77"/>
    </row>
    <row r="177" s="43" customFormat="1" ht="30" hidden="1" customHeight="1" spans="1:17">
      <c r="A177" s="70" t="s">
        <v>20</v>
      </c>
      <c r="B177" s="71"/>
      <c r="C177" s="71"/>
      <c r="D177" s="70">
        <v>11</v>
      </c>
      <c r="E177" s="72"/>
      <c r="F177" s="70"/>
      <c r="G177" s="73">
        <f>SUM(G178:G188)</f>
        <v>11033</v>
      </c>
      <c r="H177" s="73">
        <f t="shared" ref="G177:L177" si="7">SUM(H178:H188)</f>
        <v>11033</v>
      </c>
      <c r="I177" s="73">
        <f t="shared" si="7"/>
        <v>0</v>
      </c>
      <c r="J177" s="73">
        <f t="shared" si="7"/>
        <v>180</v>
      </c>
      <c r="K177" s="73">
        <f t="shared" si="7"/>
        <v>0</v>
      </c>
      <c r="L177" s="73">
        <f t="shared" si="7"/>
        <v>0</v>
      </c>
      <c r="M177" s="83"/>
      <c r="N177" s="77"/>
      <c r="O177" s="77"/>
      <c r="P177" s="77"/>
      <c r="Q177" s="77"/>
    </row>
    <row r="178" s="43" customFormat="1" ht="210" hidden="1" customHeight="1" spans="1:17">
      <c r="A178" s="88">
        <v>1</v>
      </c>
      <c r="B178" s="88" t="s">
        <v>645</v>
      </c>
      <c r="C178" s="88" t="s">
        <v>646</v>
      </c>
      <c r="D178" s="88" t="s">
        <v>647</v>
      </c>
      <c r="E178" s="86" t="s">
        <v>648</v>
      </c>
      <c r="F178" s="85" t="s">
        <v>276</v>
      </c>
      <c r="G178" s="75">
        <v>2000</v>
      </c>
      <c r="H178" s="75">
        <f t="shared" ref="H178:H188" si="8">G178</f>
        <v>2000</v>
      </c>
      <c r="I178" s="75">
        <v>0</v>
      </c>
      <c r="J178" s="75">
        <v>0</v>
      </c>
      <c r="K178" s="75">
        <v>0</v>
      </c>
      <c r="L178" s="85" t="s">
        <v>649</v>
      </c>
      <c r="M178" s="86" t="s">
        <v>650</v>
      </c>
      <c r="N178" s="85"/>
      <c r="O178" s="85" t="s">
        <v>34</v>
      </c>
      <c r="P178" s="85"/>
      <c r="Q178" s="77" t="s">
        <v>72</v>
      </c>
    </row>
    <row r="179" s="43" customFormat="1" ht="206" hidden="1" customHeight="1" spans="1:17">
      <c r="A179" s="88">
        <v>2</v>
      </c>
      <c r="B179" s="88" t="s">
        <v>645</v>
      </c>
      <c r="C179" s="75" t="s">
        <v>651</v>
      </c>
      <c r="D179" s="75" t="s">
        <v>652</v>
      </c>
      <c r="E179" s="86" t="s">
        <v>653</v>
      </c>
      <c r="F179" s="85" t="s">
        <v>276</v>
      </c>
      <c r="G179" s="75">
        <v>2000</v>
      </c>
      <c r="H179" s="75">
        <f t="shared" si="8"/>
        <v>2000</v>
      </c>
      <c r="I179" s="75">
        <v>0</v>
      </c>
      <c r="J179" s="75">
        <v>0</v>
      </c>
      <c r="K179" s="75">
        <v>0</v>
      </c>
      <c r="L179" s="85" t="s">
        <v>649</v>
      </c>
      <c r="M179" s="86" t="s">
        <v>654</v>
      </c>
      <c r="N179" s="85"/>
      <c r="O179" s="85" t="s">
        <v>34</v>
      </c>
      <c r="P179" s="85"/>
      <c r="Q179" s="77"/>
    </row>
    <row r="180" s="43" customFormat="1" ht="202" hidden="1" customHeight="1" spans="1:17">
      <c r="A180" s="88">
        <v>3</v>
      </c>
      <c r="B180" s="88" t="s">
        <v>645</v>
      </c>
      <c r="C180" s="75" t="s">
        <v>655</v>
      </c>
      <c r="D180" s="88" t="s">
        <v>656</v>
      </c>
      <c r="E180" s="86" t="s">
        <v>657</v>
      </c>
      <c r="F180" s="85" t="s">
        <v>658</v>
      </c>
      <c r="G180" s="75">
        <v>1800</v>
      </c>
      <c r="H180" s="75">
        <f t="shared" si="8"/>
        <v>1800</v>
      </c>
      <c r="I180" s="75">
        <v>0</v>
      </c>
      <c r="J180" s="75">
        <f>G180*10%</f>
        <v>180</v>
      </c>
      <c r="K180" s="75">
        <v>0</v>
      </c>
      <c r="L180" s="85" t="s">
        <v>659</v>
      </c>
      <c r="M180" s="86" t="s">
        <v>660</v>
      </c>
      <c r="N180" s="85" t="s">
        <v>661</v>
      </c>
      <c r="O180" s="85" t="s">
        <v>49</v>
      </c>
      <c r="P180" s="85" t="s">
        <v>60</v>
      </c>
      <c r="Q180" s="88" t="s">
        <v>662</v>
      </c>
    </row>
    <row r="181" s="43" customFormat="1" ht="120" hidden="1" spans="1:17">
      <c r="A181" s="88">
        <v>4</v>
      </c>
      <c r="B181" s="88" t="s">
        <v>645</v>
      </c>
      <c r="C181" s="85" t="s">
        <v>663</v>
      </c>
      <c r="D181" s="88" t="s">
        <v>664</v>
      </c>
      <c r="E181" s="86" t="s">
        <v>665</v>
      </c>
      <c r="F181" s="85" t="s">
        <v>31</v>
      </c>
      <c r="G181" s="75">
        <v>500</v>
      </c>
      <c r="H181" s="75">
        <f t="shared" si="8"/>
        <v>500</v>
      </c>
      <c r="I181" s="75">
        <v>0</v>
      </c>
      <c r="J181" s="75">
        <v>0</v>
      </c>
      <c r="K181" s="75">
        <v>0</v>
      </c>
      <c r="L181" s="85" t="s">
        <v>649</v>
      </c>
      <c r="M181" s="86" t="s">
        <v>666</v>
      </c>
      <c r="N181" s="85"/>
      <c r="O181" s="85" t="s">
        <v>49</v>
      </c>
      <c r="P181" s="85"/>
      <c r="Q181" s="77"/>
    </row>
    <row r="182" s="43" customFormat="1" ht="151" hidden="1" customHeight="1" spans="1:17">
      <c r="A182" s="88">
        <v>5</v>
      </c>
      <c r="B182" s="88" t="s">
        <v>645</v>
      </c>
      <c r="C182" s="75" t="s">
        <v>667</v>
      </c>
      <c r="D182" s="75" t="s">
        <v>668</v>
      </c>
      <c r="E182" s="86" t="s">
        <v>669</v>
      </c>
      <c r="F182" s="85" t="s">
        <v>31</v>
      </c>
      <c r="G182" s="75">
        <v>460</v>
      </c>
      <c r="H182" s="75">
        <f t="shared" si="8"/>
        <v>460</v>
      </c>
      <c r="I182" s="75">
        <v>0</v>
      </c>
      <c r="J182" s="75">
        <v>0</v>
      </c>
      <c r="K182" s="75">
        <v>0</v>
      </c>
      <c r="L182" s="85" t="s">
        <v>670</v>
      </c>
      <c r="M182" s="86" t="s">
        <v>671</v>
      </c>
      <c r="N182" s="85"/>
      <c r="O182" s="85" t="s">
        <v>49</v>
      </c>
      <c r="P182" s="85" t="s">
        <v>672</v>
      </c>
      <c r="Q182" s="77" t="s">
        <v>66</v>
      </c>
    </row>
    <row r="183" s="43" customFormat="1" ht="111" hidden="1" customHeight="1" spans="1:17">
      <c r="A183" s="88">
        <v>6</v>
      </c>
      <c r="B183" s="88" t="s">
        <v>645</v>
      </c>
      <c r="C183" s="88" t="s">
        <v>673</v>
      </c>
      <c r="D183" s="88" t="s">
        <v>674</v>
      </c>
      <c r="E183" s="86" t="s">
        <v>675</v>
      </c>
      <c r="F183" s="85" t="s">
        <v>31</v>
      </c>
      <c r="G183" s="75">
        <v>410</v>
      </c>
      <c r="H183" s="75">
        <f t="shared" si="8"/>
        <v>410</v>
      </c>
      <c r="I183" s="75">
        <v>0</v>
      </c>
      <c r="J183" s="75">
        <v>0</v>
      </c>
      <c r="K183" s="75">
        <v>0</v>
      </c>
      <c r="L183" s="85" t="s">
        <v>670</v>
      </c>
      <c r="M183" s="86" t="s">
        <v>676</v>
      </c>
      <c r="N183" s="85"/>
      <c r="O183" s="85" t="s">
        <v>49</v>
      </c>
      <c r="P183" s="85" t="s">
        <v>60</v>
      </c>
      <c r="Q183" s="77" t="s">
        <v>66</v>
      </c>
    </row>
    <row r="184" s="43" customFormat="1" ht="120" hidden="1" spans="1:17">
      <c r="A184" s="88">
        <v>7</v>
      </c>
      <c r="B184" s="88" t="s">
        <v>645</v>
      </c>
      <c r="C184" s="85" t="s">
        <v>677</v>
      </c>
      <c r="D184" s="85" t="s">
        <v>678</v>
      </c>
      <c r="E184" s="86" t="s">
        <v>679</v>
      </c>
      <c r="F184" s="85" t="s">
        <v>31</v>
      </c>
      <c r="G184" s="75">
        <v>1000</v>
      </c>
      <c r="H184" s="75">
        <f t="shared" si="8"/>
        <v>1000</v>
      </c>
      <c r="I184" s="75">
        <v>0</v>
      </c>
      <c r="J184" s="75">
        <v>0</v>
      </c>
      <c r="K184" s="75">
        <v>0</v>
      </c>
      <c r="L184" s="85" t="s">
        <v>670</v>
      </c>
      <c r="M184" s="86" t="s">
        <v>680</v>
      </c>
      <c r="N184" s="85"/>
      <c r="O184" s="85" t="s">
        <v>34</v>
      </c>
      <c r="P184" s="85" t="s">
        <v>60</v>
      </c>
      <c r="Q184" s="77"/>
    </row>
    <row r="185" s="43" customFormat="1" ht="84" hidden="1" spans="1:17">
      <c r="A185" s="88">
        <v>8</v>
      </c>
      <c r="B185" s="88" t="s">
        <v>645</v>
      </c>
      <c r="C185" s="75" t="s">
        <v>681</v>
      </c>
      <c r="D185" s="75" t="s">
        <v>682</v>
      </c>
      <c r="E185" s="86" t="s">
        <v>683</v>
      </c>
      <c r="F185" s="85" t="s">
        <v>31</v>
      </c>
      <c r="G185" s="75">
        <v>410</v>
      </c>
      <c r="H185" s="75">
        <f t="shared" si="8"/>
        <v>410</v>
      </c>
      <c r="I185" s="75">
        <v>0</v>
      </c>
      <c r="J185" s="75">
        <v>0</v>
      </c>
      <c r="K185" s="75">
        <v>0</v>
      </c>
      <c r="L185" s="85" t="s">
        <v>670</v>
      </c>
      <c r="M185" s="86" t="s">
        <v>684</v>
      </c>
      <c r="N185" s="85"/>
      <c r="O185" s="85" t="s">
        <v>49</v>
      </c>
      <c r="P185" s="85" t="s">
        <v>672</v>
      </c>
      <c r="Q185" s="77" t="s">
        <v>66</v>
      </c>
    </row>
    <row r="186" s="43" customFormat="1" ht="153" hidden="1" customHeight="1" spans="1:17">
      <c r="A186" s="88">
        <v>9</v>
      </c>
      <c r="B186" s="88" t="s">
        <v>645</v>
      </c>
      <c r="C186" s="85" t="s">
        <v>685</v>
      </c>
      <c r="D186" s="75" t="s">
        <v>686</v>
      </c>
      <c r="E186" s="86" t="s">
        <v>687</v>
      </c>
      <c r="F186" s="85" t="s">
        <v>658</v>
      </c>
      <c r="G186" s="75">
        <v>400</v>
      </c>
      <c r="H186" s="75">
        <f t="shared" si="8"/>
        <v>400</v>
      </c>
      <c r="I186" s="75">
        <v>0</v>
      </c>
      <c r="J186" s="75">
        <v>0</v>
      </c>
      <c r="K186" s="75">
        <v>0</v>
      </c>
      <c r="L186" s="85" t="s">
        <v>649</v>
      </c>
      <c r="M186" s="86" t="s">
        <v>688</v>
      </c>
      <c r="N186" s="85"/>
      <c r="O186" s="85" t="s">
        <v>34</v>
      </c>
      <c r="P186" s="77"/>
      <c r="Q186" s="85" t="s">
        <v>398</v>
      </c>
    </row>
    <row r="187" s="43" customFormat="1" ht="144" hidden="1" spans="1:17">
      <c r="A187" s="88">
        <v>10</v>
      </c>
      <c r="B187" s="88" t="s">
        <v>645</v>
      </c>
      <c r="C187" s="85" t="s">
        <v>689</v>
      </c>
      <c r="D187" s="88" t="s">
        <v>690</v>
      </c>
      <c r="E187" s="86" t="s">
        <v>691</v>
      </c>
      <c r="F187" s="85" t="s">
        <v>31</v>
      </c>
      <c r="G187" s="75">
        <v>1600</v>
      </c>
      <c r="H187" s="75">
        <f t="shared" si="8"/>
        <v>1600</v>
      </c>
      <c r="I187" s="75">
        <v>0</v>
      </c>
      <c r="J187" s="75">
        <v>0</v>
      </c>
      <c r="K187" s="75">
        <v>0</v>
      </c>
      <c r="L187" s="85" t="s">
        <v>692</v>
      </c>
      <c r="M187" s="86" t="s">
        <v>693</v>
      </c>
      <c r="N187" s="85"/>
      <c r="O187" s="85" t="s">
        <v>49</v>
      </c>
      <c r="P187" s="85" t="s">
        <v>672</v>
      </c>
      <c r="Q187" s="77" t="s">
        <v>540</v>
      </c>
    </row>
    <row r="188" s="43" customFormat="1" ht="108" hidden="1" spans="1:17">
      <c r="A188" s="88">
        <v>11</v>
      </c>
      <c r="B188" s="88" t="s">
        <v>645</v>
      </c>
      <c r="C188" s="85" t="s">
        <v>694</v>
      </c>
      <c r="D188" s="128" t="s">
        <v>645</v>
      </c>
      <c r="E188" s="86" t="s">
        <v>695</v>
      </c>
      <c r="F188" s="85" t="s">
        <v>31</v>
      </c>
      <c r="G188" s="75">
        <v>453</v>
      </c>
      <c r="H188" s="75">
        <f t="shared" si="8"/>
        <v>453</v>
      </c>
      <c r="I188" s="75">
        <v>0</v>
      </c>
      <c r="J188" s="75">
        <v>0</v>
      </c>
      <c r="K188" s="75">
        <v>0</v>
      </c>
      <c r="L188" s="85" t="s">
        <v>696</v>
      </c>
      <c r="M188" s="86" t="s">
        <v>697</v>
      </c>
      <c r="N188" s="85"/>
      <c r="O188" s="85"/>
      <c r="P188" s="85"/>
      <c r="Q188" s="77" t="s">
        <v>119</v>
      </c>
    </row>
    <row r="189" s="43" customFormat="1" ht="30" hidden="1" customHeight="1" spans="1:17">
      <c r="A189" s="70" t="s">
        <v>21</v>
      </c>
      <c r="B189" s="71"/>
      <c r="C189" s="71"/>
      <c r="D189" s="70">
        <v>10</v>
      </c>
      <c r="E189" s="72"/>
      <c r="F189" s="70"/>
      <c r="G189" s="73">
        <f>SUM(G190:G199)</f>
        <v>11539.35</v>
      </c>
      <c r="H189" s="73">
        <f>SUM(H190:H199)</f>
        <v>11539.35</v>
      </c>
      <c r="I189" s="73">
        <f>SUM(I190:I199)</f>
        <v>0</v>
      </c>
      <c r="J189" s="73">
        <f>SUM(J190:J199)</f>
        <v>1151.387</v>
      </c>
      <c r="K189" s="73">
        <f>SUM(K190:K199)</f>
        <v>0</v>
      </c>
      <c r="L189" s="96"/>
      <c r="M189" s="83"/>
      <c r="N189" s="77"/>
      <c r="O189" s="77"/>
      <c r="P189" s="77"/>
      <c r="Q189" s="77"/>
    </row>
    <row r="190" s="43" customFormat="1" ht="137" hidden="1" customHeight="1" spans="1:17">
      <c r="A190" s="88">
        <v>1</v>
      </c>
      <c r="B190" s="88" t="s">
        <v>645</v>
      </c>
      <c r="C190" s="88" t="s">
        <v>698</v>
      </c>
      <c r="D190" s="85" t="s">
        <v>699</v>
      </c>
      <c r="E190" s="86" t="s">
        <v>700</v>
      </c>
      <c r="F190" s="85" t="s">
        <v>31</v>
      </c>
      <c r="G190" s="75">
        <v>500.06</v>
      </c>
      <c r="H190" s="75">
        <f t="shared" ref="H190:H199" si="9">G190</f>
        <v>500.06</v>
      </c>
      <c r="I190" s="75">
        <v>0</v>
      </c>
      <c r="J190" s="75">
        <v>50.006</v>
      </c>
      <c r="K190" s="75">
        <v>0</v>
      </c>
      <c r="L190" s="85" t="s">
        <v>701</v>
      </c>
      <c r="M190" s="99" t="s">
        <v>702</v>
      </c>
      <c r="N190" s="85" t="s">
        <v>703</v>
      </c>
      <c r="O190" s="85" t="s">
        <v>34</v>
      </c>
      <c r="P190" s="85"/>
      <c r="Q190" s="77" t="s">
        <v>72</v>
      </c>
    </row>
    <row r="191" s="43" customFormat="1" ht="171" hidden="1" customHeight="1" spans="1:17">
      <c r="A191" s="88">
        <v>2</v>
      </c>
      <c r="B191" s="88" t="s">
        <v>645</v>
      </c>
      <c r="C191" s="88" t="s">
        <v>704</v>
      </c>
      <c r="D191" s="85" t="s">
        <v>705</v>
      </c>
      <c r="E191" s="86" t="s">
        <v>706</v>
      </c>
      <c r="F191" s="85" t="s">
        <v>707</v>
      </c>
      <c r="G191" s="75">
        <v>1555.32</v>
      </c>
      <c r="H191" s="75">
        <f t="shared" si="9"/>
        <v>1555.32</v>
      </c>
      <c r="I191" s="75">
        <v>0</v>
      </c>
      <c r="J191" s="75">
        <v>155.53</v>
      </c>
      <c r="K191" s="75">
        <v>0</v>
      </c>
      <c r="L191" s="85" t="s">
        <v>696</v>
      </c>
      <c r="M191" s="99" t="s">
        <v>708</v>
      </c>
      <c r="N191" s="85" t="s">
        <v>661</v>
      </c>
      <c r="O191" s="85" t="s">
        <v>49</v>
      </c>
      <c r="P191" s="85"/>
      <c r="Q191" s="77" t="s">
        <v>113</v>
      </c>
    </row>
    <row r="192" s="43" customFormat="1" ht="368" hidden="1" customHeight="1" spans="1:17">
      <c r="A192" s="88">
        <v>3</v>
      </c>
      <c r="B192" s="88" t="s">
        <v>645</v>
      </c>
      <c r="C192" s="88" t="s">
        <v>709</v>
      </c>
      <c r="D192" s="85" t="s">
        <v>710</v>
      </c>
      <c r="E192" s="86" t="s">
        <v>711</v>
      </c>
      <c r="F192" s="85" t="s">
        <v>31</v>
      </c>
      <c r="G192" s="75">
        <v>1408</v>
      </c>
      <c r="H192" s="75">
        <f t="shared" si="9"/>
        <v>1408</v>
      </c>
      <c r="I192" s="75">
        <v>0</v>
      </c>
      <c r="J192" s="75">
        <v>140.8</v>
      </c>
      <c r="K192" s="75">
        <v>0</v>
      </c>
      <c r="L192" s="85" t="s">
        <v>696</v>
      </c>
      <c r="M192" s="99" t="s">
        <v>712</v>
      </c>
      <c r="N192" s="85" t="s">
        <v>661</v>
      </c>
      <c r="O192" s="85" t="s">
        <v>34</v>
      </c>
      <c r="P192" s="85" t="s">
        <v>713</v>
      </c>
      <c r="Q192" s="77" t="s">
        <v>72</v>
      </c>
    </row>
    <row r="193" s="43" customFormat="1" ht="222" hidden="1" customHeight="1" spans="1:17">
      <c r="A193" s="88">
        <v>4</v>
      </c>
      <c r="B193" s="88" t="s">
        <v>645</v>
      </c>
      <c r="C193" s="88" t="s">
        <v>714</v>
      </c>
      <c r="D193" s="85" t="s">
        <v>715</v>
      </c>
      <c r="E193" s="86" t="s">
        <v>716</v>
      </c>
      <c r="F193" s="85" t="s">
        <v>31</v>
      </c>
      <c r="G193" s="75">
        <v>1108.33</v>
      </c>
      <c r="H193" s="75">
        <f t="shared" si="9"/>
        <v>1108.33</v>
      </c>
      <c r="I193" s="75">
        <v>0</v>
      </c>
      <c r="J193" s="75">
        <v>108.32</v>
      </c>
      <c r="K193" s="75">
        <v>0</v>
      </c>
      <c r="L193" s="85" t="s">
        <v>696</v>
      </c>
      <c r="M193" s="99" t="s">
        <v>717</v>
      </c>
      <c r="N193" s="85" t="s">
        <v>661</v>
      </c>
      <c r="O193" s="85" t="s">
        <v>49</v>
      </c>
      <c r="P193" s="85" t="s">
        <v>718</v>
      </c>
      <c r="Q193" s="77" t="s">
        <v>72</v>
      </c>
    </row>
    <row r="194" s="43" customFormat="1" ht="243" hidden="1" customHeight="1" spans="1:17">
      <c r="A194" s="88">
        <v>5</v>
      </c>
      <c r="B194" s="88" t="s">
        <v>645</v>
      </c>
      <c r="C194" s="88" t="s">
        <v>719</v>
      </c>
      <c r="D194" s="85" t="s">
        <v>720</v>
      </c>
      <c r="E194" s="86" t="s">
        <v>721</v>
      </c>
      <c r="F194" s="85" t="s">
        <v>31</v>
      </c>
      <c r="G194" s="75">
        <v>1478.78</v>
      </c>
      <c r="H194" s="75">
        <f t="shared" si="9"/>
        <v>1478.78</v>
      </c>
      <c r="I194" s="75">
        <v>0</v>
      </c>
      <c r="J194" s="75">
        <v>147.88</v>
      </c>
      <c r="K194" s="75">
        <v>0</v>
      </c>
      <c r="L194" s="85" t="s">
        <v>722</v>
      </c>
      <c r="M194" s="99" t="s">
        <v>723</v>
      </c>
      <c r="N194" s="85" t="s">
        <v>724</v>
      </c>
      <c r="O194" s="85" t="s">
        <v>34</v>
      </c>
      <c r="P194" s="85"/>
      <c r="Q194" s="77" t="s">
        <v>113</v>
      </c>
    </row>
    <row r="195" s="43" customFormat="1" ht="161" hidden="1" customHeight="1" spans="1:17">
      <c r="A195" s="88">
        <v>6</v>
      </c>
      <c r="B195" s="88" t="s">
        <v>645</v>
      </c>
      <c r="C195" s="88" t="s">
        <v>725</v>
      </c>
      <c r="D195" s="88" t="s">
        <v>726</v>
      </c>
      <c r="E195" s="86" t="s">
        <v>727</v>
      </c>
      <c r="F195" s="85" t="s">
        <v>31</v>
      </c>
      <c r="G195" s="75">
        <v>1200</v>
      </c>
      <c r="H195" s="75">
        <f t="shared" si="9"/>
        <v>1200</v>
      </c>
      <c r="I195" s="75">
        <v>0</v>
      </c>
      <c r="J195" s="75">
        <v>120</v>
      </c>
      <c r="K195" s="75">
        <v>0</v>
      </c>
      <c r="L195" s="85" t="s">
        <v>696</v>
      </c>
      <c r="M195" s="99" t="s">
        <v>728</v>
      </c>
      <c r="N195" s="85" t="s">
        <v>661</v>
      </c>
      <c r="O195" s="85" t="s">
        <v>34</v>
      </c>
      <c r="P195" s="85"/>
      <c r="Q195" s="77"/>
    </row>
    <row r="196" s="43" customFormat="1" ht="132" hidden="1" spans="1:17">
      <c r="A196" s="88">
        <v>7</v>
      </c>
      <c r="B196" s="88" t="s">
        <v>645</v>
      </c>
      <c r="C196" s="88" t="s">
        <v>729</v>
      </c>
      <c r="D196" s="85" t="s">
        <v>730</v>
      </c>
      <c r="E196" s="86" t="s">
        <v>731</v>
      </c>
      <c r="F196" s="85" t="s">
        <v>276</v>
      </c>
      <c r="G196" s="75">
        <v>1505.18</v>
      </c>
      <c r="H196" s="75">
        <f t="shared" si="9"/>
        <v>1505.18</v>
      </c>
      <c r="I196" s="75">
        <v>0</v>
      </c>
      <c r="J196" s="75">
        <v>150.518</v>
      </c>
      <c r="K196" s="75">
        <v>0</v>
      </c>
      <c r="L196" s="85" t="s">
        <v>696</v>
      </c>
      <c r="M196" s="99" t="s">
        <v>732</v>
      </c>
      <c r="N196" s="85" t="s">
        <v>661</v>
      </c>
      <c r="O196" s="85" t="s">
        <v>34</v>
      </c>
      <c r="P196" s="85" t="s">
        <v>733</v>
      </c>
      <c r="Q196" s="77" t="s">
        <v>72</v>
      </c>
    </row>
    <row r="197" s="43" customFormat="1" ht="174" hidden="1" customHeight="1" spans="1:17">
      <c r="A197" s="88">
        <v>8</v>
      </c>
      <c r="B197" s="88" t="s">
        <v>645</v>
      </c>
      <c r="C197" s="88" t="s">
        <v>734</v>
      </c>
      <c r="D197" s="85" t="s">
        <v>735</v>
      </c>
      <c r="E197" s="86" t="s">
        <v>736</v>
      </c>
      <c r="F197" s="85" t="s">
        <v>31</v>
      </c>
      <c r="G197" s="75">
        <v>460.66</v>
      </c>
      <c r="H197" s="75">
        <f t="shared" si="9"/>
        <v>460.66</v>
      </c>
      <c r="I197" s="75">
        <v>0</v>
      </c>
      <c r="J197" s="75">
        <v>46.066</v>
      </c>
      <c r="K197" s="75">
        <v>0</v>
      </c>
      <c r="L197" s="85" t="s">
        <v>701</v>
      </c>
      <c r="M197" s="99" t="s">
        <v>737</v>
      </c>
      <c r="N197" s="85" t="s">
        <v>703</v>
      </c>
      <c r="O197" s="85" t="s">
        <v>34</v>
      </c>
      <c r="P197" s="85"/>
      <c r="Q197" s="77" t="s">
        <v>195</v>
      </c>
    </row>
    <row r="198" s="43" customFormat="1" ht="160" hidden="1" customHeight="1" spans="1:17">
      <c r="A198" s="88">
        <v>9</v>
      </c>
      <c r="B198" s="88" t="s">
        <v>645</v>
      </c>
      <c r="C198" s="88" t="s">
        <v>738</v>
      </c>
      <c r="D198" s="85" t="s">
        <v>739</v>
      </c>
      <c r="E198" s="86" t="s">
        <v>740</v>
      </c>
      <c r="F198" s="85" t="s">
        <v>31</v>
      </c>
      <c r="G198" s="75">
        <v>821.67</v>
      </c>
      <c r="H198" s="75">
        <f t="shared" si="9"/>
        <v>821.67</v>
      </c>
      <c r="I198" s="75">
        <v>0</v>
      </c>
      <c r="J198" s="75">
        <v>82.167</v>
      </c>
      <c r="K198" s="75">
        <v>0</v>
      </c>
      <c r="L198" s="85" t="s">
        <v>701</v>
      </c>
      <c r="M198" s="99" t="s">
        <v>741</v>
      </c>
      <c r="N198" s="85" t="s">
        <v>703</v>
      </c>
      <c r="O198" s="85" t="s">
        <v>34</v>
      </c>
      <c r="P198" s="85"/>
      <c r="Q198" s="77" t="s">
        <v>72</v>
      </c>
    </row>
    <row r="199" s="43" customFormat="1" ht="165" hidden="1" customHeight="1" spans="1:17">
      <c r="A199" s="88">
        <v>10</v>
      </c>
      <c r="B199" s="88" t="s">
        <v>645</v>
      </c>
      <c r="C199" s="88" t="s">
        <v>742</v>
      </c>
      <c r="D199" s="85" t="s">
        <v>743</v>
      </c>
      <c r="E199" s="86" t="s">
        <v>744</v>
      </c>
      <c r="F199" s="85" t="s">
        <v>31</v>
      </c>
      <c r="G199" s="75">
        <v>1501.35</v>
      </c>
      <c r="H199" s="75">
        <f t="shared" si="9"/>
        <v>1501.35</v>
      </c>
      <c r="I199" s="75">
        <v>0</v>
      </c>
      <c r="J199" s="75">
        <v>150.1</v>
      </c>
      <c r="K199" s="75">
        <v>0</v>
      </c>
      <c r="L199" s="85" t="s">
        <v>696</v>
      </c>
      <c r="M199" s="99" t="s">
        <v>745</v>
      </c>
      <c r="N199" s="85" t="s">
        <v>746</v>
      </c>
      <c r="O199" s="85" t="s">
        <v>34</v>
      </c>
      <c r="P199" s="85"/>
      <c r="Q199" s="77" t="s">
        <v>195</v>
      </c>
    </row>
    <row r="200" s="43" customFormat="1" ht="30" hidden="1" customHeight="1" spans="1:17">
      <c r="A200" s="70" t="s">
        <v>22</v>
      </c>
      <c r="B200" s="71"/>
      <c r="C200" s="71"/>
      <c r="D200" s="70">
        <v>7</v>
      </c>
      <c r="E200" s="72"/>
      <c r="F200" s="70"/>
      <c r="G200" s="73">
        <f>SUM(G201:G207)</f>
        <v>2439.46</v>
      </c>
      <c r="H200" s="73">
        <f>SUM(H201:H207)</f>
        <v>2439.46</v>
      </c>
      <c r="I200" s="73">
        <f>SUM(I201:I207)</f>
        <v>0</v>
      </c>
      <c r="J200" s="73">
        <f>SUM(J201:J207)</f>
        <v>216.15</v>
      </c>
      <c r="K200" s="73">
        <f>SUM(K201:K207)</f>
        <v>0</v>
      </c>
      <c r="L200" s="96"/>
      <c r="M200" s="83"/>
      <c r="N200" s="77"/>
      <c r="O200" s="77"/>
      <c r="P200" s="77"/>
      <c r="Q200" s="77"/>
    </row>
    <row r="201" s="43" customFormat="1" ht="48" hidden="1" spans="1:17">
      <c r="A201" s="88">
        <v>1</v>
      </c>
      <c r="B201" s="88" t="s">
        <v>645</v>
      </c>
      <c r="C201" s="88" t="s">
        <v>747</v>
      </c>
      <c r="D201" s="88" t="s">
        <v>748</v>
      </c>
      <c r="E201" s="111" t="s">
        <v>749</v>
      </c>
      <c r="F201" s="85" t="s">
        <v>31</v>
      </c>
      <c r="G201" s="75">
        <v>550</v>
      </c>
      <c r="H201" s="75">
        <v>550</v>
      </c>
      <c r="I201" s="75">
        <v>0</v>
      </c>
      <c r="J201" s="75">
        <v>11</v>
      </c>
      <c r="K201" s="75">
        <v>0</v>
      </c>
      <c r="L201" s="88" t="s">
        <v>696</v>
      </c>
      <c r="M201" s="111" t="s">
        <v>750</v>
      </c>
      <c r="N201" s="88"/>
      <c r="O201" s="88" t="s">
        <v>34</v>
      </c>
      <c r="P201" s="88"/>
      <c r="Q201" s="77" t="s">
        <v>195</v>
      </c>
    </row>
    <row r="202" s="43" customFormat="1" ht="36" hidden="1" spans="1:17">
      <c r="A202" s="88">
        <v>2</v>
      </c>
      <c r="B202" s="88" t="s">
        <v>645</v>
      </c>
      <c r="C202" s="88" t="s">
        <v>751</v>
      </c>
      <c r="D202" s="88" t="s">
        <v>752</v>
      </c>
      <c r="E202" s="111" t="s">
        <v>753</v>
      </c>
      <c r="F202" s="85" t="s">
        <v>31</v>
      </c>
      <c r="G202" s="75">
        <v>500</v>
      </c>
      <c r="H202" s="75">
        <v>500</v>
      </c>
      <c r="I202" s="75">
        <v>0</v>
      </c>
      <c r="J202" s="75">
        <v>10</v>
      </c>
      <c r="K202" s="75">
        <v>0</v>
      </c>
      <c r="L202" s="88" t="s">
        <v>696</v>
      </c>
      <c r="M202" s="111" t="s">
        <v>754</v>
      </c>
      <c r="N202" s="88"/>
      <c r="O202" s="88" t="s">
        <v>34</v>
      </c>
      <c r="P202" s="88"/>
      <c r="Q202" s="77"/>
    </row>
    <row r="203" s="43" customFormat="1" ht="91" hidden="1" customHeight="1" spans="1:17">
      <c r="A203" s="88">
        <v>3</v>
      </c>
      <c r="B203" s="88" t="s">
        <v>645</v>
      </c>
      <c r="C203" s="88" t="s">
        <v>755</v>
      </c>
      <c r="D203" s="88" t="s">
        <v>756</v>
      </c>
      <c r="E203" s="111" t="s">
        <v>757</v>
      </c>
      <c r="F203" s="85" t="s">
        <v>31</v>
      </c>
      <c r="G203" s="75">
        <v>135</v>
      </c>
      <c r="H203" s="75">
        <f>G203</f>
        <v>135</v>
      </c>
      <c r="I203" s="75">
        <v>0</v>
      </c>
      <c r="J203" s="75">
        <v>0</v>
      </c>
      <c r="K203" s="75">
        <v>0</v>
      </c>
      <c r="L203" s="88" t="s">
        <v>696</v>
      </c>
      <c r="M203" s="111" t="s">
        <v>758</v>
      </c>
      <c r="N203" s="88"/>
      <c r="O203" s="88" t="s">
        <v>238</v>
      </c>
      <c r="P203" s="88"/>
      <c r="Q203" s="77"/>
    </row>
    <row r="204" s="48" customFormat="1" ht="74" hidden="1" customHeight="1" spans="1:17">
      <c r="A204" s="88">
        <v>4</v>
      </c>
      <c r="B204" s="135" t="s">
        <v>645</v>
      </c>
      <c r="C204" s="135" t="s">
        <v>759</v>
      </c>
      <c r="D204" s="77" t="s">
        <v>760</v>
      </c>
      <c r="E204" s="135" t="s">
        <v>761</v>
      </c>
      <c r="F204" s="77" t="s">
        <v>31</v>
      </c>
      <c r="G204" s="136">
        <v>400</v>
      </c>
      <c r="H204" s="136">
        <v>400</v>
      </c>
      <c r="I204" s="78"/>
      <c r="J204" s="78">
        <v>116.27</v>
      </c>
      <c r="K204" s="78"/>
      <c r="L204" s="77" t="s">
        <v>762</v>
      </c>
      <c r="M204" s="109" t="s">
        <v>526</v>
      </c>
      <c r="N204" s="77" t="s">
        <v>527</v>
      </c>
      <c r="O204" s="77" t="s">
        <v>34</v>
      </c>
      <c r="P204" s="77"/>
      <c r="Q204" s="77" t="s">
        <v>528</v>
      </c>
    </row>
    <row r="205" s="48" customFormat="1" ht="105" hidden="1" customHeight="1" spans="1:17">
      <c r="A205" s="88">
        <v>5</v>
      </c>
      <c r="B205" s="135" t="s">
        <v>645</v>
      </c>
      <c r="C205" s="135" t="s">
        <v>763</v>
      </c>
      <c r="D205" s="77" t="s">
        <v>764</v>
      </c>
      <c r="E205" s="135" t="s">
        <v>765</v>
      </c>
      <c r="F205" s="77" t="s">
        <v>31</v>
      </c>
      <c r="G205" s="136">
        <v>394.46</v>
      </c>
      <c r="H205" s="136">
        <v>394.46</v>
      </c>
      <c r="I205" s="78"/>
      <c r="J205" s="78">
        <v>78.88</v>
      </c>
      <c r="K205" s="78"/>
      <c r="L205" s="77" t="s">
        <v>762</v>
      </c>
      <c r="M205" s="109" t="s">
        <v>526</v>
      </c>
      <c r="N205" s="77" t="s">
        <v>527</v>
      </c>
      <c r="O205" s="77" t="s">
        <v>34</v>
      </c>
      <c r="P205" s="77"/>
      <c r="Q205" s="77" t="s">
        <v>528</v>
      </c>
    </row>
    <row r="206" s="49" customFormat="1" ht="70" hidden="1" customHeight="1" spans="1:17">
      <c r="A206" s="88">
        <v>6</v>
      </c>
      <c r="B206" s="135" t="s">
        <v>645</v>
      </c>
      <c r="C206" s="135" t="s">
        <v>766</v>
      </c>
      <c r="D206" s="77" t="s">
        <v>767</v>
      </c>
      <c r="E206" s="135" t="s">
        <v>768</v>
      </c>
      <c r="F206" s="77" t="s">
        <v>31</v>
      </c>
      <c r="G206" s="136">
        <f>H206</f>
        <v>300</v>
      </c>
      <c r="H206" s="136">
        <v>300</v>
      </c>
      <c r="I206" s="78">
        <v>0</v>
      </c>
      <c r="J206" s="78">
        <v>0</v>
      </c>
      <c r="K206" s="78">
        <v>0</v>
      </c>
      <c r="L206" s="77" t="s">
        <v>769</v>
      </c>
      <c r="M206" s="109" t="s">
        <v>770</v>
      </c>
      <c r="N206" s="77"/>
      <c r="O206" s="77"/>
      <c r="P206" s="77"/>
      <c r="Q206" s="77" t="s">
        <v>771</v>
      </c>
    </row>
    <row r="207" s="49" customFormat="1" ht="70" hidden="1" customHeight="1" spans="1:17">
      <c r="A207" s="88">
        <v>7</v>
      </c>
      <c r="B207" s="135" t="s">
        <v>645</v>
      </c>
      <c r="C207" s="135" t="s">
        <v>772</v>
      </c>
      <c r="D207" s="77" t="s">
        <v>773</v>
      </c>
      <c r="E207" s="135" t="s">
        <v>774</v>
      </c>
      <c r="F207" s="77" t="s">
        <v>31</v>
      </c>
      <c r="G207" s="136">
        <f>H207</f>
        <v>160</v>
      </c>
      <c r="H207" s="136">
        <v>160</v>
      </c>
      <c r="I207" s="78">
        <v>0</v>
      </c>
      <c r="J207" s="78">
        <v>0</v>
      </c>
      <c r="K207" s="78">
        <v>0</v>
      </c>
      <c r="L207" s="77" t="s">
        <v>769</v>
      </c>
      <c r="M207" s="109" t="s">
        <v>775</v>
      </c>
      <c r="N207" s="77"/>
      <c r="O207" s="77"/>
      <c r="P207" s="77"/>
      <c r="Q207" s="77" t="s">
        <v>771</v>
      </c>
    </row>
    <row r="208" s="43" customFormat="1" ht="30" hidden="1" customHeight="1" spans="1:17">
      <c r="A208" s="70" t="s">
        <v>23</v>
      </c>
      <c r="B208" s="71"/>
      <c r="C208" s="71"/>
      <c r="D208" s="70">
        <v>20</v>
      </c>
      <c r="E208" s="72"/>
      <c r="F208" s="70"/>
      <c r="G208" s="73">
        <f>SUM(G209:G228)</f>
        <v>20556.8</v>
      </c>
      <c r="H208" s="73">
        <f>SUM(H209:H228)</f>
        <v>20556.8</v>
      </c>
      <c r="I208" s="73">
        <f>SUM(I209:I228)</f>
        <v>0</v>
      </c>
      <c r="J208" s="73">
        <f>SUM(J209:J228)</f>
        <v>2037.209</v>
      </c>
      <c r="K208" s="73">
        <f>SUM(K209:K228)</f>
        <v>0</v>
      </c>
      <c r="L208" s="73"/>
      <c r="M208" s="83"/>
      <c r="N208" s="77"/>
      <c r="O208" s="77"/>
      <c r="P208" s="77"/>
      <c r="Q208" s="77"/>
    </row>
    <row r="209" s="43" customFormat="1" ht="134" hidden="1" customHeight="1" spans="1:17">
      <c r="A209" s="88">
        <v>1</v>
      </c>
      <c r="B209" s="88" t="s">
        <v>645</v>
      </c>
      <c r="C209" s="88" t="s">
        <v>776</v>
      </c>
      <c r="D209" s="88" t="s">
        <v>777</v>
      </c>
      <c r="E209" s="89" t="s">
        <v>778</v>
      </c>
      <c r="F209" s="88" t="s">
        <v>31</v>
      </c>
      <c r="G209" s="75">
        <v>1815.76</v>
      </c>
      <c r="H209" s="75">
        <v>1815.76</v>
      </c>
      <c r="I209" s="75">
        <v>0</v>
      </c>
      <c r="J209" s="75">
        <v>181.58</v>
      </c>
      <c r="K209" s="75">
        <v>0</v>
      </c>
      <c r="L209" s="88" t="s">
        <v>696</v>
      </c>
      <c r="M209" s="111" t="s">
        <v>779</v>
      </c>
      <c r="N209" s="137" t="s">
        <v>780</v>
      </c>
      <c r="O209" s="88" t="s">
        <v>49</v>
      </c>
      <c r="P209" s="88"/>
      <c r="Q209" s="77" t="s">
        <v>66</v>
      </c>
    </row>
    <row r="210" s="43" customFormat="1" ht="187" hidden="1" customHeight="1" spans="1:17">
      <c r="A210" s="88">
        <v>2</v>
      </c>
      <c r="B210" s="88" t="s">
        <v>645</v>
      </c>
      <c r="C210" s="88" t="s">
        <v>781</v>
      </c>
      <c r="D210" s="88" t="s">
        <v>782</v>
      </c>
      <c r="E210" s="86" t="s">
        <v>783</v>
      </c>
      <c r="F210" s="85" t="s">
        <v>31</v>
      </c>
      <c r="G210" s="75">
        <v>774.8</v>
      </c>
      <c r="H210" s="75">
        <v>774.8</v>
      </c>
      <c r="I210" s="75">
        <v>0</v>
      </c>
      <c r="J210" s="75">
        <v>59.091</v>
      </c>
      <c r="K210" s="75">
        <v>0</v>
      </c>
      <c r="L210" s="85" t="s">
        <v>701</v>
      </c>
      <c r="M210" s="99" t="s">
        <v>784</v>
      </c>
      <c r="N210" s="137" t="s">
        <v>785</v>
      </c>
      <c r="O210" s="85" t="s">
        <v>34</v>
      </c>
      <c r="P210" s="85" t="s">
        <v>786</v>
      </c>
      <c r="Q210" s="77" t="s">
        <v>66</v>
      </c>
    </row>
    <row r="211" s="43" customFormat="1" ht="233" hidden="1" customHeight="1" spans="1:17">
      <c r="A211" s="88">
        <v>3</v>
      </c>
      <c r="B211" s="88" t="s">
        <v>645</v>
      </c>
      <c r="C211" s="88" t="s">
        <v>787</v>
      </c>
      <c r="D211" s="88" t="s">
        <v>788</v>
      </c>
      <c r="E211" s="86" t="s">
        <v>789</v>
      </c>
      <c r="F211" s="85" t="s">
        <v>31</v>
      </c>
      <c r="G211" s="75">
        <v>1096.73</v>
      </c>
      <c r="H211" s="75">
        <v>1096.73</v>
      </c>
      <c r="I211" s="75">
        <v>0</v>
      </c>
      <c r="J211" s="75">
        <v>109.673</v>
      </c>
      <c r="K211" s="75">
        <v>0</v>
      </c>
      <c r="L211" s="85" t="s">
        <v>696</v>
      </c>
      <c r="M211" s="99" t="s">
        <v>790</v>
      </c>
      <c r="N211" s="85" t="s">
        <v>791</v>
      </c>
      <c r="O211" s="85" t="s">
        <v>49</v>
      </c>
      <c r="P211" s="85"/>
      <c r="Q211" s="77" t="s">
        <v>66</v>
      </c>
    </row>
    <row r="212" s="43" customFormat="1" ht="116" hidden="1" customHeight="1" spans="1:17">
      <c r="A212" s="88">
        <v>4</v>
      </c>
      <c r="B212" s="88" t="s">
        <v>645</v>
      </c>
      <c r="C212" s="88" t="s">
        <v>792</v>
      </c>
      <c r="D212" s="88" t="s">
        <v>793</v>
      </c>
      <c r="E212" s="86" t="s">
        <v>794</v>
      </c>
      <c r="F212" s="85" t="s">
        <v>31</v>
      </c>
      <c r="G212" s="75">
        <v>321.03</v>
      </c>
      <c r="H212" s="75">
        <v>321.03</v>
      </c>
      <c r="I212" s="75">
        <v>0</v>
      </c>
      <c r="J212" s="75">
        <v>32.103</v>
      </c>
      <c r="K212" s="75">
        <v>0</v>
      </c>
      <c r="L212" s="85" t="s">
        <v>701</v>
      </c>
      <c r="M212" s="99" t="s">
        <v>795</v>
      </c>
      <c r="N212" s="138" t="s">
        <v>796</v>
      </c>
      <c r="O212" s="85" t="s">
        <v>49</v>
      </c>
      <c r="P212" s="85" t="s">
        <v>797</v>
      </c>
      <c r="Q212" s="77" t="s">
        <v>66</v>
      </c>
    </row>
    <row r="213" s="43" customFormat="1" ht="292" hidden="1" customHeight="1" spans="1:17">
      <c r="A213" s="88">
        <v>5</v>
      </c>
      <c r="B213" s="88" t="s">
        <v>645</v>
      </c>
      <c r="C213" s="88" t="s">
        <v>798</v>
      </c>
      <c r="D213" s="88" t="s">
        <v>799</v>
      </c>
      <c r="E213" s="99" t="s">
        <v>800</v>
      </c>
      <c r="F213" s="85" t="s">
        <v>31</v>
      </c>
      <c r="G213" s="75">
        <v>1192.64</v>
      </c>
      <c r="H213" s="75">
        <v>1192.64</v>
      </c>
      <c r="I213" s="75">
        <v>0</v>
      </c>
      <c r="J213" s="75">
        <v>119.264</v>
      </c>
      <c r="K213" s="75">
        <v>0</v>
      </c>
      <c r="L213" s="85" t="s">
        <v>696</v>
      </c>
      <c r="M213" s="99" t="s">
        <v>801</v>
      </c>
      <c r="N213" s="85" t="s">
        <v>791</v>
      </c>
      <c r="O213" s="85" t="s">
        <v>49</v>
      </c>
      <c r="P213" s="85" t="s">
        <v>802</v>
      </c>
      <c r="Q213" s="77" t="s">
        <v>66</v>
      </c>
    </row>
    <row r="214" s="43" customFormat="1" ht="166" hidden="1" customHeight="1" spans="1:17">
      <c r="A214" s="88">
        <v>6</v>
      </c>
      <c r="B214" s="88" t="s">
        <v>645</v>
      </c>
      <c r="C214" s="88" t="s">
        <v>803</v>
      </c>
      <c r="D214" s="88" t="s">
        <v>804</v>
      </c>
      <c r="E214" s="89" t="s">
        <v>805</v>
      </c>
      <c r="F214" s="88" t="s">
        <v>707</v>
      </c>
      <c r="G214" s="75">
        <f>H214</f>
        <v>650</v>
      </c>
      <c r="H214" s="75">
        <v>650</v>
      </c>
      <c r="I214" s="75">
        <v>0</v>
      </c>
      <c r="J214" s="75">
        <v>65</v>
      </c>
      <c r="K214" s="75">
        <v>0</v>
      </c>
      <c r="L214" s="88" t="s">
        <v>696</v>
      </c>
      <c r="M214" s="111" t="s">
        <v>806</v>
      </c>
      <c r="N214" s="88" t="s">
        <v>661</v>
      </c>
      <c r="O214" s="88" t="s">
        <v>34</v>
      </c>
      <c r="P214" s="88"/>
      <c r="Q214" s="77" t="s">
        <v>66</v>
      </c>
    </row>
    <row r="215" s="43" customFormat="1" ht="170" hidden="1" customHeight="1" spans="1:17">
      <c r="A215" s="88">
        <v>7</v>
      </c>
      <c r="B215" s="88" t="s">
        <v>645</v>
      </c>
      <c r="C215" s="88" t="s">
        <v>807</v>
      </c>
      <c r="D215" s="88" t="s">
        <v>808</v>
      </c>
      <c r="E215" s="86" t="s">
        <v>809</v>
      </c>
      <c r="F215" s="85" t="s">
        <v>31</v>
      </c>
      <c r="G215" s="75">
        <v>722.18</v>
      </c>
      <c r="H215" s="75">
        <v>722.18</v>
      </c>
      <c r="I215" s="75">
        <v>0</v>
      </c>
      <c r="J215" s="75">
        <v>72.218</v>
      </c>
      <c r="K215" s="75">
        <v>0</v>
      </c>
      <c r="L215" s="85" t="s">
        <v>701</v>
      </c>
      <c r="M215" s="99" t="s">
        <v>810</v>
      </c>
      <c r="N215" s="85" t="s">
        <v>811</v>
      </c>
      <c r="O215" s="85" t="s">
        <v>49</v>
      </c>
      <c r="P215" s="85"/>
      <c r="Q215" s="77" t="s">
        <v>66</v>
      </c>
    </row>
    <row r="216" s="43" customFormat="1" ht="180" hidden="1" customHeight="1" spans="1:17">
      <c r="A216" s="88">
        <v>8</v>
      </c>
      <c r="B216" s="88" t="s">
        <v>645</v>
      </c>
      <c r="C216" s="88" t="s">
        <v>812</v>
      </c>
      <c r="D216" s="88" t="s">
        <v>813</v>
      </c>
      <c r="E216" s="89" t="s">
        <v>814</v>
      </c>
      <c r="F216" s="88" t="s">
        <v>707</v>
      </c>
      <c r="G216" s="75">
        <f>H216</f>
        <v>950</v>
      </c>
      <c r="H216" s="75">
        <v>950</v>
      </c>
      <c r="I216" s="75">
        <v>0</v>
      </c>
      <c r="J216" s="75">
        <v>95</v>
      </c>
      <c r="K216" s="75">
        <v>0</v>
      </c>
      <c r="L216" s="88" t="s">
        <v>696</v>
      </c>
      <c r="M216" s="111" t="s">
        <v>806</v>
      </c>
      <c r="N216" s="88" t="s">
        <v>661</v>
      </c>
      <c r="O216" s="88" t="s">
        <v>34</v>
      </c>
      <c r="P216" s="88" t="s">
        <v>815</v>
      </c>
      <c r="Q216" s="77" t="s">
        <v>66</v>
      </c>
    </row>
    <row r="217" s="43" customFormat="1" ht="273" hidden="1" customHeight="1" spans="1:17">
      <c r="A217" s="88">
        <v>9</v>
      </c>
      <c r="B217" s="88" t="s">
        <v>645</v>
      </c>
      <c r="C217" s="88" t="s">
        <v>816</v>
      </c>
      <c r="D217" s="88" t="s">
        <v>817</v>
      </c>
      <c r="E217" s="89" t="s">
        <v>818</v>
      </c>
      <c r="F217" s="88" t="s">
        <v>31</v>
      </c>
      <c r="G217" s="75">
        <v>930</v>
      </c>
      <c r="H217" s="75">
        <v>930</v>
      </c>
      <c r="I217" s="75">
        <v>0</v>
      </c>
      <c r="J217" s="75">
        <v>93</v>
      </c>
      <c r="K217" s="75">
        <v>0</v>
      </c>
      <c r="L217" s="88" t="s">
        <v>696</v>
      </c>
      <c r="M217" s="111" t="s">
        <v>819</v>
      </c>
      <c r="N217" s="88" t="s">
        <v>661</v>
      </c>
      <c r="O217" s="88" t="s">
        <v>34</v>
      </c>
      <c r="P217" s="77" t="s">
        <v>194</v>
      </c>
      <c r="Q217" s="77" t="s">
        <v>540</v>
      </c>
    </row>
    <row r="218" s="43" customFormat="1" ht="217" hidden="1" customHeight="1" spans="1:17">
      <c r="A218" s="88">
        <v>10</v>
      </c>
      <c r="B218" s="88" t="s">
        <v>645</v>
      </c>
      <c r="C218" s="88" t="s">
        <v>820</v>
      </c>
      <c r="D218" s="88" t="s">
        <v>690</v>
      </c>
      <c r="E218" s="89" t="s">
        <v>821</v>
      </c>
      <c r="F218" s="88" t="s">
        <v>707</v>
      </c>
      <c r="G218" s="75">
        <v>2071.83</v>
      </c>
      <c r="H218" s="75">
        <f>G218</f>
        <v>2071.83</v>
      </c>
      <c r="I218" s="75">
        <v>0</v>
      </c>
      <c r="J218" s="75">
        <v>207.18</v>
      </c>
      <c r="K218" s="75">
        <v>0</v>
      </c>
      <c r="L218" s="88" t="s">
        <v>696</v>
      </c>
      <c r="M218" s="111" t="s">
        <v>822</v>
      </c>
      <c r="N218" s="88" t="s">
        <v>791</v>
      </c>
      <c r="O218" s="88" t="s">
        <v>49</v>
      </c>
      <c r="P218" s="77" t="s">
        <v>194</v>
      </c>
      <c r="Q218" s="77" t="s">
        <v>540</v>
      </c>
    </row>
    <row r="219" s="43" customFormat="1" ht="137" hidden="1" customHeight="1" spans="1:17">
      <c r="A219" s="88">
        <v>11</v>
      </c>
      <c r="B219" s="88" t="s">
        <v>645</v>
      </c>
      <c r="C219" s="88" t="s">
        <v>823</v>
      </c>
      <c r="D219" s="88" t="s">
        <v>824</v>
      </c>
      <c r="E219" s="89" t="s">
        <v>825</v>
      </c>
      <c r="F219" s="88" t="s">
        <v>707</v>
      </c>
      <c r="G219" s="75">
        <v>440</v>
      </c>
      <c r="H219" s="75">
        <v>440</v>
      </c>
      <c r="I219" s="75">
        <v>0</v>
      </c>
      <c r="J219" s="75">
        <v>44</v>
      </c>
      <c r="K219" s="75">
        <v>0</v>
      </c>
      <c r="L219" s="88" t="s">
        <v>696</v>
      </c>
      <c r="M219" s="111" t="s">
        <v>826</v>
      </c>
      <c r="N219" s="88" t="s">
        <v>791</v>
      </c>
      <c r="O219" s="88" t="s">
        <v>49</v>
      </c>
      <c r="P219" s="88"/>
      <c r="Q219" s="77" t="s">
        <v>146</v>
      </c>
    </row>
    <row r="220" s="43" customFormat="1" ht="131" hidden="1" customHeight="1" spans="1:17">
      <c r="A220" s="88">
        <v>12</v>
      </c>
      <c r="B220" s="88" t="s">
        <v>645</v>
      </c>
      <c r="C220" s="88" t="s">
        <v>827</v>
      </c>
      <c r="D220" s="88" t="s">
        <v>828</v>
      </c>
      <c r="E220" s="89" t="s">
        <v>829</v>
      </c>
      <c r="F220" s="88" t="s">
        <v>707</v>
      </c>
      <c r="G220" s="75">
        <v>680</v>
      </c>
      <c r="H220" s="75">
        <v>680</v>
      </c>
      <c r="I220" s="75">
        <v>0</v>
      </c>
      <c r="J220" s="75">
        <v>68</v>
      </c>
      <c r="K220" s="75">
        <v>0</v>
      </c>
      <c r="L220" s="88" t="s">
        <v>696</v>
      </c>
      <c r="M220" s="111" t="s">
        <v>830</v>
      </c>
      <c r="N220" s="88" t="s">
        <v>791</v>
      </c>
      <c r="O220" s="88" t="s">
        <v>34</v>
      </c>
      <c r="P220" s="77" t="s">
        <v>194</v>
      </c>
      <c r="Q220" s="77" t="s">
        <v>540</v>
      </c>
    </row>
    <row r="221" s="43" customFormat="1" ht="327" hidden="1" customHeight="1" spans="1:17">
      <c r="A221" s="88">
        <v>13</v>
      </c>
      <c r="B221" s="88" t="s">
        <v>645</v>
      </c>
      <c r="C221" s="88" t="s">
        <v>831</v>
      </c>
      <c r="D221" s="88" t="s">
        <v>832</v>
      </c>
      <c r="E221" s="89" t="s">
        <v>833</v>
      </c>
      <c r="F221" s="88" t="s">
        <v>707</v>
      </c>
      <c r="G221" s="75">
        <v>2400</v>
      </c>
      <c r="H221" s="75">
        <v>2400</v>
      </c>
      <c r="I221" s="75">
        <v>0</v>
      </c>
      <c r="J221" s="75">
        <v>240</v>
      </c>
      <c r="K221" s="75">
        <v>0</v>
      </c>
      <c r="L221" s="88" t="s">
        <v>696</v>
      </c>
      <c r="M221" s="111" t="s">
        <v>834</v>
      </c>
      <c r="N221" s="88" t="s">
        <v>791</v>
      </c>
      <c r="O221" s="88" t="s">
        <v>34</v>
      </c>
      <c r="P221" s="77" t="s">
        <v>194</v>
      </c>
      <c r="Q221" s="77" t="s">
        <v>540</v>
      </c>
    </row>
    <row r="222" s="43" customFormat="1" ht="162" hidden="1" customHeight="1" spans="1:17">
      <c r="A222" s="88">
        <v>14</v>
      </c>
      <c r="B222" s="88" t="s">
        <v>645</v>
      </c>
      <c r="C222" s="88" t="s">
        <v>835</v>
      </c>
      <c r="D222" s="88" t="s">
        <v>836</v>
      </c>
      <c r="E222" s="89" t="s">
        <v>837</v>
      </c>
      <c r="F222" s="88" t="s">
        <v>707</v>
      </c>
      <c r="G222" s="75">
        <v>950</v>
      </c>
      <c r="H222" s="75">
        <v>950</v>
      </c>
      <c r="I222" s="75">
        <v>0</v>
      </c>
      <c r="J222" s="75">
        <v>95</v>
      </c>
      <c r="K222" s="75">
        <v>0</v>
      </c>
      <c r="L222" s="88" t="s">
        <v>696</v>
      </c>
      <c r="M222" s="111" t="s">
        <v>838</v>
      </c>
      <c r="N222" s="88" t="s">
        <v>791</v>
      </c>
      <c r="O222" s="88" t="s">
        <v>34</v>
      </c>
      <c r="P222" s="88"/>
      <c r="Q222" s="77" t="s">
        <v>66</v>
      </c>
    </row>
    <row r="223" s="43" customFormat="1" ht="266" hidden="1" customHeight="1" spans="1:17">
      <c r="A223" s="88">
        <v>15</v>
      </c>
      <c r="B223" s="88" t="s">
        <v>645</v>
      </c>
      <c r="C223" s="88" t="s">
        <v>839</v>
      </c>
      <c r="D223" s="88" t="s">
        <v>840</v>
      </c>
      <c r="E223" s="86" t="s">
        <v>841</v>
      </c>
      <c r="F223" s="85" t="s">
        <v>31</v>
      </c>
      <c r="G223" s="75">
        <v>744</v>
      </c>
      <c r="H223" s="75">
        <f t="shared" ref="H223:H228" si="10">G223</f>
        <v>744</v>
      </c>
      <c r="I223" s="75">
        <v>0</v>
      </c>
      <c r="J223" s="75">
        <v>74.4</v>
      </c>
      <c r="K223" s="75">
        <v>0</v>
      </c>
      <c r="L223" s="85" t="s">
        <v>696</v>
      </c>
      <c r="M223" s="86" t="s">
        <v>842</v>
      </c>
      <c r="N223" s="138" t="s">
        <v>843</v>
      </c>
      <c r="O223" s="85" t="s">
        <v>49</v>
      </c>
      <c r="P223" s="85" t="s">
        <v>844</v>
      </c>
      <c r="Q223" s="77" t="s">
        <v>66</v>
      </c>
    </row>
    <row r="224" s="43" customFormat="1" ht="300" hidden="1" spans="1:17">
      <c r="A224" s="88">
        <v>16</v>
      </c>
      <c r="B224" s="88" t="s">
        <v>645</v>
      </c>
      <c r="C224" s="88" t="s">
        <v>845</v>
      </c>
      <c r="D224" s="88" t="s">
        <v>846</v>
      </c>
      <c r="E224" s="86" t="s">
        <v>847</v>
      </c>
      <c r="F224" s="85" t="s">
        <v>31</v>
      </c>
      <c r="G224" s="75">
        <v>1010</v>
      </c>
      <c r="H224" s="75">
        <f t="shared" si="10"/>
        <v>1010</v>
      </c>
      <c r="I224" s="75">
        <v>0</v>
      </c>
      <c r="J224" s="75">
        <v>101</v>
      </c>
      <c r="K224" s="75">
        <v>0</v>
      </c>
      <c r="L224" s="85" t="s">
        <v>696</v>
      </c>
      <c r="M224" s="86" t="s">
        <v>848</v>
      </c>
      <c r="N224" s="137" t="s">
        <v>849</v>
      </c>
      <c r="O224" s="85" t="s">
        <v>34</v>
      </c>
      <c r="P224" s="85" t="s">
        <v>850</v>
      </c>
      <c r="Q224" s="77" t="s">
        <v>66</v>
      </c>
    </row>
    <row r="225" s="43" customFormat="1" ht="339" hidden="1" customHeight="1" spans="1:17">
      <c r="A225" s="88">
        <v>17</v>
      </c>
      <c r="B225" s="88" t="s">
        <v>645</v>
      </c>
      <c r="C225" s="88" t="s">
        <v>851</v>
      </c>
      <c r="D225" s="88" t="s">
        <v>852</v>
      </c>
      <c r="E225" s="86" t="s">
        <v>853</v>
      </c>
      <c r="F225" s="85" t="s">
        <v>31</v>
      </c>
      <c r="G225" s="75">
        <v>410</v>
      </c>
      <c r="H225" s="75">
        <v>410</v>
      </c>
      <c r="I225" s="75">
        <v>0</v>
      </c>
      <c r="J225" s="75">
        <v>41</v>
      </c>
      <c r="K225" s="75">
        <v>0</v>
      </c>
      <c r="L225" s="85" t="s">
        <v>696</v>
      </c>
      <c r="M225" s="86" t="s">
        <v>854</v>
      </c>
      <c r="N225" s="85" t="s">
        <v>855</v>
      </c>
      <c r="O225" s="85" t="s">
        <v>49</v>
      </c>
      <c r="P225" s="85"/>
      <c r="Q225" s="77" t="s">
        <v>66</v>
      </c>
    </row>
    <row r="226" s="43" customFormat="1" ht="252" hidden="1" spans="1:17">
      <c r="A226" s="88">
        <v>18</v>
      </c>
      <c r="B226" s="88" t="s">
        <v>645</v>
      </c>
      <c r="C226" s="88" t="s">
        <v>856</v>
      </c>
      <c r="D226" s="88" t="s">
        <v>857</v>
      </c>
      <c r="E226" s="86" t="s">
        <v>858</v>
      </c>
      <c r="F226" s="85" t="s">
        <v>31</v>
      </c>
      <c r="G226" s="75">
        <v>890</v>
      </c>
      <c r="H226" s="75">
        <f t="shared" si="10"/>
        <v>890</v>
      </c>
      <c r="I226" s="75">
        <v>0</v>
      </c>
      <c r="J226" s="75">
        <v>89</v>
      </c>
      <c r="K226" s="75">
        <v>0</v>
      </c>
      <c r="L226" s="85" t="s">
        <v>696</v>
      </c>
      <c r="M226" s="86" t="s">
        <v>859</v>
      </c>
      <c r="N226" s="137" t="s">
        <v>860</v>
      </c>
      <c r="O226" s="85" t="s">
        <v>34</v>
      </c>
      <c r="P226" s="85"/>
      <c r="Q226" s="75" t="s">
        <v>861</v>
      </c>
    </row>
    <row r="227" s="43" customFormat="1" ht="358" hidden="1" customHeight="1" spans="1:17">
      <c r="A227" s="88">
        <v>19</v>
      </c>
      <c r="B227" s="88" t="s">
        <v>645</v>
      </c>
      <c r="C227" s="88" t="s">
        <v>862</v>
      </c>
      <c r="D227" s="88" t="s">
        <v>863</v>
      </c>
      <c r="E227" s="99" t="s">
        <v>864</v>
      </c>
      <c r="F227" s="85" t="s">
        <v>31</v>
      </c>
      <c r="G227" s="75">
        <v>1140</v>
      </c>
      <c r="H227" s="75">
        <f t="shared" si="10"/>
        <v>1140</v>
      </c>
      <c r="I227" s="75">
        <v>0</v>
      </c>
      <c r="J227" s="75">
        <v>114</v>
      </c>
      <c r="K227" s="75">
        <v>0</v>
      </c>
      <c r="L227" s="85" t="s">
        <v>696</v>
      </c>
      <c r="M227" s="86" t="s">
        <v>842</v>
      </c>
      <c r="N227" s="138" t="s">
        <v>865</v>
      </c>
      <c r="O227" s="85" t="s">
        <v>49</v>
      </c>
      <c r="P227" s="85"/>
      <c r="Q227" s="77" t="s">
        <v>66</v>
      </c>
    </row>
    <row r="228" s="43" customFormat="1" ht="105" hidden="1" customHeight="1" spans="1:17">
      <c r="A228" s="88">
        <v>20</v>
      </c>
      <c r="B228" s="88" t="s">
        <v>645</v>
      </c>
      <c r="C228" s="88" t="s">
        <v>866</v>
      </c>
      <c r="D228" s="88" t="s">
        <v>867</v>
      </c>
      <c r="E228" s="89" t="s">
        <v>868</v>
      </c>
      <c r="F228" s="88" t="s">
        <v>31</v>
      </c>
      <c r="G228" s="75">
        <v>1367.83</v>
      </c>
      <c r="H228" s="75">
        <f t="shared" si="10"/>
        <v>1367.83</v>
      </c>
      <c r="I228" s="75">
        <v>0</v>
      </c>
      <c r="J228" s="75">
        <v>136.7</v>
      </c>
      <c r="K228" s="75">
        <v>0</v>
      </c>
      <c r="L228" s="88" t="s">
        <v>696</v>
      </c>
      <c r="M228" s="111" t="s">
        <v>869</v>
      </c>
      <c r="N228" s="137" t="s">
        <v>870</v>
      </c>
      <c r="O228" s="88" t="s">
        <v>49</v>
      </c>
      <c r="P228" s="77" t="s">
        <v>194</v>
      </c>
      <c r="Q228" s="77" t="s">
        <v>540</v>
      </c>
    </row>
    <row r="229" s="43" customFormat="1" ht="30" hidden="1" customHeight="1" spans="1:17">
      <c r="A229" s="70" t="s">
        <v>24</v>
      </c>
      <c r="B229" s="71"/>
      <c r="C229" s="71"/>
      <c r="D229" s="70">
        <v>1</v>
      </c>
      <c r="E229" s="72"/>
      <c r="F229" s="70"/>
      <c r="G229" s="73">
        <f>G230</f>
        <v>225.38</v>
      </c>
      <c r="H229" s="73">
        <f>H230</f>
        <v>225.38</v>
      </c>
      <c r="I229" s="73">
        <f>I230</f>
        <v>0</v>
      </c>
      <c r="J229" s="73">
        <f>J230</f>
        <v>0</v>
      </c>
      <c r="K229" s="73">
        <f>K230</f>
        <v>0</v>
      </c>
      <c r="L229" s="96"/>
      <c r="M229" s="83"/>
      <c r="N229" s="77"/>
      <c r="O229" s="77"/>
      <c r="P229" s="77"/>
      <c r="Q229" s="77"/>
    </row>
    <row r="230" s="43" customFormat="1" ht="66" hidden="1" customHeight="1" spans="1:17">
      <c r="A230" s="85">
        <v>1</v>
      </c>
      <c r="B230" s="85" t="s">
        <v>645</v>
      </c>
      <c r="C230" s="85" t="s">
        <v>871</v>
      </c>
      <c r="D230" s="85" t="s">
        <v>645</v>
      </c>
      <c r="E230" s="86" t="s">
        <v>872</v>
      </c>
      <c r="F230" s="88" t="s">
        <v>31</v>
      </c>
      <c r="G230" s="75">
        <v>225.38</v>
      </c>
      <c r="H230" s="75">
        <f>G230</f>
        <v>225.38</v>
      </c>
      <c r="I230" s="75">
        <v>0</v>
      </c>
      <c r="J230" s="75">
        <v>0</v>
      </c>
      <c r="K230" s="75">
        <v>0</v>
      </c>
      <c r="L230" s="85" t="s">
        <v>696</v>
      </c>
      <c r="M230" s="111" t="s">
        <v>47</v>
      </c>
      <c r="N230" s="88"/>
      <c r="O230" s="77" t="s">
        <v>49</v>
      </c>
      <c r="P230" s="88"/>
      <c r="Q230" s="77"/>
    </row>
    <row r="231" s="43" customFormat="1" ht="30" hidden="1" customHeight="1" spans="1:17">
      <c r="A231" s="70" t="s">
        <v>25</v>
      </c>
      <c r="B231" s="71"/>
      <c r="C231" s="71"/>
      <c r="D231" s="70">
        <v>1</v>
      </c>
      <c r="E231" s="72"/>
      <c r="F231" s="70"/>
      <c r="G231" s="73">
        <f>G232</f>
        <v>72</v>
      </c>
      <c r="H231" s="73">
        <f>H232</f>
        <v>72</v>
      </c>
      <c r="I231" s="73">
        <f>I232</f>
        <v>0</v>
      </c>
      <c r="J231" s="73">
        <f>J232</f>
        <v>0</v>
      </c>
      <c r="K231" s="73">
        <f>K232</f>
        <v>0</v>
      </c>
      <c r="L231" s="96"/>
      <c r="M231" s="83"/>
      <c r="N231" s="77"/>
      <c r="O231" s="77"/>
      <c r="P231" s="77"/>
      <c r="Q231" s="77"/>
    </row>
    <row r="232" s="43" customFormat="1" ht="66" hidden="1" customHeight="1" spans="1:17">
      <c r="A232" s="85">
        <v>1</v>
      </c>
      <c r="B232" s="85" t="s">
        <v>645</v>
      </c>
      <c r="C232" s="75" t="s">
        <v>263</v>
      </c>
      <c r="D232" s="85" t="s">
        <v>645</v>
      </c>
      <c r="E232" s="104" t="s">
        <v>873</v>
      </c>
      <c r="F232" s="88" t="s">
        <v>31</v>
      </c>
      <c r="G232" s="75">
        <v>72</v>
      </c>
      <c r="H232" s="75">
        <v>72</v>
      </c>
      <c r="I232" s="75">
        <v>0</v>
      </c>
      <c r="J232" s="75">
        <v>0</v>
      </c>
      <c r="K232" s="75">
        <v>0</v>
      </c>
      <c r="L232" s="85" t="s">
        <v>696</v>
      </c>
      <c r="M232" s="111" t="s">
        <v>265</v>
      </c>
      <c r="N232" s="85"/>
      <c r="O232" s="77" t="s">
        <v>49</v>
      </c>
      <c r="P232" s="85"/>
      <c r="Q232" s="77"/>
    </row>
    <row r="233" s="43" customFormat="1" ht="30" hidden="1" customHeight="1" spans="1:17">
      <c r="A233" s="70" t="s">
        <v>26</v>
      </c>
      <c r="B233" s="71"/>
      <c r="C233" s="71"/>
      <c r="D233" s="70">
        <v>2</v>
      </c>
      <c r="E233" s="72"/>
      <c r="F233" s="70"/>
      <c r="G233" s="73">
        <f>G234+G235</f>
        <v>535</v>
      </c>
      <c r="H233" s="73">
        <f>H234+H235</f>
        <v>535</v>
      </c>
      <c r="I233" s="73">
        <f>I234+I235</f>
        <v>0</v>
      </c>
      <c r="J233" s="73">
        <f>J234+J235</f>
        <v>52</v>
      </c>
      <c r="K233" s="73">
        <f>K234+K235</f>
        <v>0</v>
      </c>
      <c r="L233" s="96"/>
      <c r="M233" s="83"/>
      <c r="N233" s="77"/>
      <c r="O233" s="77"/>
      <c r="P233" s="77"/>
      <c r="Q233" s="77"/>
    </row>
    <row r="234" s="43" customFormat="1" ht="66" hidden="1" customHeight="1" spans="1:17">
      <c r="A234" s="85">
        <v>1</v>
      </c>
      <c r="B234" s="85" t="s">
        <v>645</v>
      </c>
      <c r="C234" s="85" t="s">
        <v>266</v>
      </c>
      <c r="D234" s="85" t="s">
        <v>645</v>
      </c>
      <c r="E234" s="82" t="s">
        <v>267</v>
      </c>
      <c r="F234" s="88" t="s">
        <v>31</v>
      </c>
      <c r="G234" s="75">
        <v>15</v>
      </c>
      <c r="H234" s="75">
        <v>15</v>
      </c>
      <c r="I234" s="75">
        <v>0</v>
      </c>
      <c r="J234" s="75">
        <v>0</v>
      </c>
      <c r="K234" s="75">
        <v>0</v>
      </c>
      <c r="L234" s="85" t="s">
        <v>696</v>
      </c>
      <c r="M234" s="99" t="s">
        <v>268</v>
      </c>
      <c r="N234" s="85"/>
      <c r="O234" s="77" t="s">
        <v>49</v>
      </c>
      <c r="P234" s="85"/>
      <c r="Q234" s="77"/>
    </row>
    <row r="235" s="43" customFormat="1" ht="66" hidden="1" customHeight="1" spans="1:17">
      <c r="A235" s="85">
        <v>2</v>
      </c>
      <c r="B235" s="88" t="s">
        <v>645</v>
      </c>
      <c r="C235" s="88" t="s">
        <v>874</v>
      </c>
      <c r="D235" s="88" t="s">
        <v>645</v>
      </c>
      <c r="E235" s="86" t="s">
        <v>875</v>
      </c>
      <c r="F235" s="88" t="s">
        <v>31</v>
      </c>
      <c r="G235" s="75">
        <v>520</v>
      </c>
      <c r="H235" s="75">
        <v>520</v>
      </c>
      <c r="I235" s="75">
        <v>0</v>
      </c>
      <c r="J235" s="75">
        <v>52</v>
      </c>
      <c r="K235" s="75">
        <v>0</v>
      </c>
      <c r="L235" s="85" t="s">
        <v>696</v>
      </c>
      <c r="M235" s="111" t="s">
        <v>271</v>
      </c>
      <c r="N235" s="88"/>
      <c r="O235" s="88" t="s">
        <v>34</v>
      </c>
      <c r="P235" s="88"/>
      <c r="Q235" s="77"/>
    </row>
    <row r="236" s="43" customFormat="1" ht="30" hidden="1" customHeight="1" spans="1:17">
      <c r="A236" s="70" t="s">
        <v>876</v>
      </c>
      <c r="B236" s="71"/>
      <c r="C236" s="71"/>
      <c r="D236" s="70">
        <f>D237+D245+D252+D266+D283+D285+D287</f>
        <v>46</v>
      </c>
      <c r="E236" s="72"/>
      <c r="F236" s="70"/>
      <c r="G236" s="73">
        <f>G237+G245+G252+G266+G283+G285+G287</f>
        <v>35411</v>
      </c>
      <c r="H236" s="73">
        <f>H237+H245+H252+H266+H283+H285+H287</f>
        <v>35411</v>
      </c>
      <c r="I236" s="73">
        <f>I237+I245+I252+I266+I283+I285+I287</f>
        <v>0</v>
      </c>
      <c r="J236" s="73">
        <f>J237+J245+J252+J266+J283+J285+J287</f>
        <v>3275.5</v>
      </c>
      <c r="K236" s="73">
        <f>K237+K245+K252+K266+K283+K285+K287</f>
        <v>0</v>
      </c>
      <c r="L236" s="96"/>
      <c r="M236" s="83"/>
      <c r="N236" s="77"/>
      <c r="O236" s="77"/>
      <c r="P236" s="77"/>
      <c r="Q236" s="77"/>
    </row>
    <row r="237" s="43" customFormat="1" ht="30" hidden="1" customHeight="1" spans="1:17">
      <c r="A237" s="70" t="s">
        <v>20</v>
      </c>
      <c r="B237" s="71"/>
      <c r="C237" s="71"/>
      <c r="D237" s="70">
        <v>7</v>
      </c>
      <c r="E237" s="72"/>
      <c r="F237" s="70"/>
      <c r="G237" s="73">
        <f>SUM(G238:G244)</f>
        <v>4200</v>
      </c>
      <c r="H237" s="73">
        <f>SUM(H238:H244)</f>
        <v>4200</v>
      </c>
      <c r="I237" s="73">
        <f>SUM(I238:I244)</f>
        <v>0</v>
      </c>
      <c r="J237" s="73">
        <f>SUM(J238:J244)</f>
        <v>420</v>
      </c>
      <c r="K237" s="73">
        <f>SUM(K238:K244)</f>
        <v>0</v>
      </c>
      <c r="L237" s="96"/>
      <c r="M237" s="83"/>
      <c r="N237" s="77"/>
      <c r="O237" s="77"/>
      <c r="P237" s="77"/>
      <c r="Q237" s="77"/>
    </row>
    <row r="238" s="50" customFormat="1" ht="166" hidden="1" customHeight="1" spans="1:17">
      <c r="A238" s="84">
        <v>1</v>
      </c>
      <c r="B238" s="84" t="s">
        <v>876</v>
      </c>
      <c r="C238" s="85" t="s">
        <v>877</v>
      </c>
      <c r="D238" s="85" t="s">
        <v>878</v>
      </c>
      <c r="E238" s="86" t="s">
        <v>879</v>
      </c>
      <c r="F238" s="84" t="s">
        <v>31</v>
      </c>
      <c r="G238" s="75">
        <v>300</v>
      </c>
      <c r="H238" s="75">
        <v>300</v>
      </c>
      <c r="I238" s="97">
        <v>0</v>
      </c>
      <c r="J238" s="97">
        <v>30</v>
      </c>
      <c r="K238" s="97">
        <v>0</v>
      </c>
      <c r="L238" s="85" t="s">
        <v>880</v>
      </c>
      <c r="M238" s="86" t="s">
        <v>881</v>
      </c>
      <c r="N238" s="77" t="s">
        <v>882</v>
      </c>
      <c r="O238" s="77" t="s">
        <v>34</v>
      </c>
      <c r="P238" s="77"/>
      <c r="Q238" s="85" t="s">
        <v>883</v>
      </c>
    </row>
    <row r="239" s="50" customFormat="1" ht="274" hidden="1" customHeight="1" spans="1:17">
      <c r="A239" s="84">
        <v>2</v>
      </c>
      <c r="B239" s="84" t="s">
        <v>876</v>
      </c>
      <c r="C239" s="85" t="s">
        <v>884</v>
      </c>
      <c r="D239" s="85" t="s">
        <v>885</v>
      </c>
      <c r="E239" s="99" t="s">
        <v>886</v>
      </c>
      <c r="F239" s="84" t="s">
        <v>31</v>
      </c>
      <c r="G239" s="75">
        <v>500</v>
      </c>
      <c r="H239" s="75">
        <v>500</v>
      </c>
      <c r="I239" s="97">
        <v>0</v>
      </c>
      <c r="J239" s="97">
        <v>50</v>
      </c>
      <c r="K239" s="97">
        <v>0</v>
      </c>
      <c r="L239" s="85" t="s">
        <v>887</v>
      </c>
      <c r="M239" s="86" t="s">
        <v>888</v>
      </c>
      <c r="N239" s="77" t="s">
        <v>882</v>
      </c>
      <c r="O239" s="77" t="s">
        <v>34</v>
      </c>
      <c r="P239" s="77"/>
      <c r="Q239" s="77" t="s">
        <v>146</v>
      </c>
    </row>
    <row r="240" s="50" customFormat="1" ht="94" hidden="1" customHeight="1" spans="1:17">
      <c r="A240" s="84">
        <v>3</v>
      </c>
      <c r="B240" s="84" t="s">
        <v>876</v>
      </c>
      <c r="C240" s="85" t="s">
        <v>889</v>
      </c>
      <c r="D240" s="85" t="s">
        <v>890</v>
      </c>
      <c r="E240" s="86" t="s">
        <v>891</v>
      </c>
      <c r="F240" s="84" t="s">
        <v>31</v>
      </c>
      <c r="G240" s="75">
        <v>1700</v>
      </c>
      <c r="H240" s="75">
        <v>1700</v>
      </c>
      <c r="I240" s="97">
        <v>0</v>
      </c>
      <c r="J240" s="97">
        <v>170</v>
      </c>
      <c r="K240" s="97">
        <v>0</v>
      </c>
      <c r="L240" s="85" t="s">
        <v>880</v>
      </c>
      <c r="M240" s="99" t="s">
        <v>892</v>
      </c>
      <c r="N240" s="77" t="s">
        <v>893</v>
      </c>
      <c r="O240" s="77" t="s">
        <v>49</v>
      </c>
      <c r="P240" s="77"/>
      <c r="Q240" s="77" t="s">
        <v>894</v>
      </c>
    </row>
    <row r="241" s="50" customFormat="1" ht="112" hidden="1" customHeight="1" spans="1:17">
      <c r="A241" s="84">
        <v>4</v>
      </c>
      <c r="B241" s="84" t="s">
        <v>876</v>
      </c>
      <c r="C241" s="85" t="s">
        <v>895</v>
      </c>
      <c r="D241" s="85" t="s">
        <v>896</v>
      </c>
      <c r="E241" s="86" t="s">
        <v>897</v>
      </c>
      <c r="F241" s="84" t="s">
        <v>31</v>
      </c>
      <c r="G241" s="75">
        <v>120</v>
      </c>
      <c r="H241" s="75">
        <v>120</v>
      </c>
      <c r="I241" s="97">
        <v>0</v>
      </c>
      <c r="J241" s="97">
        <v>12</v>
      </c>
      <c r="K241" s="97">
        <v>0</v>
      </c>
      <c r="L241" s="85" t="s">
        <v>887</v>
      </c>
      <c r="M241" s="99" t="s">
        <v>898</v>
      </c>
      <c r="N241" s="77" t="s">
        <v>882</v>
      </c>
      <c r="O241" s="77" t="s">
        <v>49</v>
      </c>
      <c r="P241" s="77"/>
      <c r="Q241" s="77" t="s">
        <v>146</v>
      </c>
    </row>
    <row r="242" s="50" customFormat="1" ht="182" hidden="1" customHeight="1" spans="1:17">
      <c r="A242" s="84">
        <v>5</v>
      </c>
      <c r="B242" s="84" t="s">
        <v>876</v>
      </c>
      <c r="C242" s="85" t="s">
        <v>899</v>
      </c>
      <c r="D242" s="85" t="s">
        <v>900</v>
      </c>
      <c r="E242" s="86" t="s">
        <v>901</v>
      </c>
      <c r="F242" s="84" t="s">
        <v>31</v>
      </c>
      <c r="G242" s="75">
        <v>550</v>
      </c>
      <c r="H242" s="75">
        <v>550</v>
      </c>
      <c r="I242" s="97">
        <v>0</v>
      </c>
      <c r="J242" s="97">
        <v>55</v>
      </c>
      <c r="K242" s="97">
        <v>0</v>
      </c>
      <c r="L242" s="85" t="s">
        <v>902</v>
      </c>
      <c r="M242" s="99" t="s">
        <v>903</v>
      </c>
      <c r="N242" s="77" t="s">
        <v>882</v>
      </c>
      <c r="O242" s="77" t="s">
        <v>34</v>
      </c>
      <c r="P242" s="77"/>
      <c r="Q242" s="85" t="s">
        <v>904</v>
      </c>
    </row>
    <row r="243" s="50" customFormat="1" ht="88" hidden="1" customHeight="1" spans="1:17">
      <c r="A243" s="84">
        <v>6</v>
      </c>
      <c r="B243" s="84" t="s">
        <v>876</v>
      </c>
      <c r="C243" s="85" t="s">
        <v>905</v>
      </c>
      <c r="D243" s="85" t="s">
        <v>906</v>
      </c>
      <c r="E243" s="86" t="s">
        <v>907</v>
      </c>
      <c r="F243" s="84" t="s">
        <v>31</v>
      </c>
      <c r="G243" s="75">
        <v>230</v>
      </c>
      <c r="H243" s="75">
        <v>230</v>
      </c>
      <c r="I243" s="97">
        <v>0</v>
      </c>
      <c r="J243" s="97">
        <v>23</v>
      </c>
      <c r="K243" s="97">
        <v>0</v>
      </c>
      <c r="L243" s="85" t="s">
        <v>887</v>
      </c>
      <c r="M243" s="99" t="s">
        <v>908</v>
      </c>
      <c r="N243" s="77" t="s">
        <v>882</v>
      </c>
      <c r="O243" s="77" t="s">
        <v>34</v>
      </c>
      <c r="P243" s="77"/>
      <c r="Q243" s="85" t="s">
        <v>909</v>
      </c>
    </row>
    <row r="244" s="50" customFormat="1" ht="146" hidden="1" customHeight="1" spans="1:17">
      <c r="A244" s="84">
        <v>7</v>
      </c>
      <c r="B244" s="84" t="s">
        <v>876</v>
      </c>
      <c r="C244" s="85" t="s">
        <v>910</v>
      </c>
      <c r="D244" s="85" t="s">
        <v>911</v>
      </c>
      <c r="E244" s="86" t="s">
        <v>912</v>
      </c>
      <c r="F244" s="84" t="s">
        <v>31</v>
      </c>
      <c r="G244" s="75">
        <v>800</v>
      </c>
      <c r="H244" s="75">
        <v>800</v>
      </c>
      <c r="I244" s="97">
        <v>0</v>
      </c>
      <c r="J244" s="97">
        <v>80</v>
      </c>
      <c r="K244" s="97">
        <v>0</v>
      </c>
      <c r="L244" s="85" t="s">
        <v>880</v>
      </c>
      <c r="M244" s="99" t="s">
        <v>913</v>
      </c>
      <c r="N244" s="77" t="s">
        <v>893</v>
      </c>
      <c r="O244" s="77" t="s">
        <v>34</v>
      </c>
      <c r="P244" s="77"/>
      <c r="Q244" s="77" t="s">
        <v>914</v>
      </c>
    </row>
    <row r="245" s="43" customFormat="1" ht="30" hidden="1" customHeight="1" spans="1:17">
      <c r="A245" s="70" t="s">
        <v>21</v>
      </c>
      <c r="B245" s="71"/>
      <c r="C245" s="71"/>
      <c r="D245" s="70">
        <v>6</v>
      </c>
      <c r="E245" s="72"/>
      <c r="F245" s="70"/>
      <c r="G245" s="73">
        <f>SUM(G246:G251)</f>
        <v>6935</v>
      </c>
      <c r="H245" s="73">
        <f t="shared" ref="G245:L245" si="11">SUM(H246:H251)</f>
        <v>6935</v>
      </c>
      <c r="I245" s="73">
        <f t="shared" si="11"/>
        <v>0</v>
      </c>
      <c r="J245" s="73">
        <f t="shared" si="11"/>
        <v>573.5</v>
      </c>
      <c r="K245" s="73">
        <f t="shared" si="11"/>
        <v>0</v>
      </c>
      <c r="L245" s="73">
        <f t="shared" si="11"/>
        <v>0</v>
      </c>
      <c r="M245" s="83"/>
      <c r="N245" s="77"/>
      <c r="O245" s="77"/>
      <c r="P245" s="77"/>
      <c r="Q245" s="77"/>
    </row>
    <row r="246" s="50" customFormat="1" ht="149" hidden="1" customHeight="1" spans="1:17">
      <c r="A246" s="77">
        <v>1</v>
      </c>
      <c r="B246" s="84" t="s">
        <v>876</v>
      </c>
      <c r="C246" s="85" t="s">
        <v>915</v>
      </c>
      <c r="D246" s="85" t="s">
        <v>916</v>
      </c>
      <c r="E246" s="86" t="s">
        <v>917</v>
      </c>
      <c r="F246" s="84" t="s">
        <v>31</v>
      </c>
      <c r="G246" s="75">
        <v>1600</v>
      </c>
      <c r="H246" s="75">
        <v>1600</v>
      </c>
      <c r="I246" s="97">
        <v>0</v>
      </c>
      <c r="J246" s="97">
        <v>160</v>
      </c>
      <c r="K246" s="97">
        <v>0</v>
      </c>
      <c r="L246" s="85" t="s">
        <v>918</v>
      </c>
      <c r="M246" s="99" t="s">
        <v>919</v>
      </c>
      <c r="N246" s="77" t="s">
        <v>882</v>
      </c>
      <c r="O246" s="77" t="s">
        <v>34</v>
      </c>
      <c r="P246" s="77"/>
      <c r="Q246" s="77" t="s">
        <v>920</v>
      </c>
    </row>
    <row r="247" s="50" customFormat="1" ht="89" hidden="1" customHeight="1" spans="1:17">
      <c r="A247" s="77">
        <v>2</v>
      </c>
      <c r="B247" s="84" t="s">
        <v>876</v>
      </c>
      <c r="C247" s="85" t="s">
        <v>921</v>
      </c>
      <c r="D247" s="85" t="s">
        <v>922</v>
      </c>
      <c r="E247" s="86" t="s">
        <v>923</v>
      </c>
      <c r="F247" s="84" t="s">
        <v>31</v>
      </c>
      <c r="G247" s="75">
        <v>235</v>
      </c>
      <c r="H247" s="75">
        <v>235</v>
      </c>
      <c r="I247" s="97">
        <v>0</v>
      </c>
      <c r="J247" s="97">
        <v>23.5</v>
      </c>
      <c r="K247" s="97">
        <v>0</v>
      </c>
      <c r="L247" s="85" t="s">
        <v>887</v>
      </c>
      <c r="M247" s="99" t="s">
        <v>924</v>
      </c>
      <c r="N247" s="77" t="s">
        <v>882</v>
      </c>
      <c r="O247" s="77" t="s">
        <v>34</v>
      </c>
      <c r="P247" s="77"/>
      <c r="Q247" s="77" t="s">
        <v>146</v>
      </c>
    </row>
    <row r="248" s="50" customFormat="1" ht="116" hidden="1" customHeight="1" spans="1:17">
      <c r="A248" s="77">
        <v>3</v>
      </c>
      <c r="B248" s="84" t="s">
        <v>876</v>
      </c>
      <c r="C248" s="85" t="s">
        <v>925</v>
      </c>
      <c r="D248" s="85" t="s">
        <v>926</v>
      </c>
      <c r="E248" s="86" t="s">
        <v>927</v>
      </c>
      <c r="F248" s="84" t="s">
        <v>31</v>
      </c>
      <c r="G248" s="97">
        <v>1500</v>
      </c>
      <c r="H248" s="97">
        <v>1500</v>
      </c>
      <c r="I248" s="97">
        <v>0</v>
      </c>
      <c r="J248" s="97">
        <v>60</v>
      </c>
      <c r="K248" s="97">
        <v>0</v>
      </c>
      <c r="L248" s="85" t="s">
        <v>928</v>
      </c>
      <c r="M248" s="99" t="s">
        <v>929</v>
      </c>
      <c r="N248" s="77" t="s">
        <v>893</v>
      </c>
      <c r="O248" s="77" t="s">
        <v>49</v>
      </c>
      <c r="P248" s="77" t="s">
        <v>194</v>
      </c>
      <c r="Q248" s="77" t="s">
        <v>113</v>
      </c>
    </row>
    <row r="249" s="50" customFormat="1" ht="83" hidden="1" customHeight="1" spans="1:17">
      <c r="A249" s="77">
        <v>4</v>
      </c>
      <c r="B249" s="84" t="s">
        <v>876</v>
      </c>
      <c r="C249" s="85" t="s">
        <v>930</v>
      </c>
      <c r="D249" s="85" t="s">
        <v>931</v>
      </c>
      <c r="E249" s="86" t="s">
        <v>932</v>
      </c>
      <c r="F249" s="84" t="s">
        <v>31</v>
      </c>
      <c r="G249" s="75">
        <v>1500</v>
      </c>
      <c r="H249" s="75">
        <v>1500</v>
      </c>
      <c r="I249" s="97">
        <v>0</v>
      </c>
      <c r="J249" s="97">
        <v>120</v>
      </c>
      <c r="K249" s="97">
        <v>0</v>
      </c>
      <c r="L249" s="85" t="s">
        <v>887</v>
      </c>
      <c r="M249" s="99" t="s">
        <v>933</v>
      </c>
      <c r="N249" s="77" t="s">
        <v>893</v>
      </c>
      <c r="O249" s="77" t="s">
        <v>34</v>
      </c>
      <c r="P249" s="77"/>
      <c r="Q249" s="77" t="s">
        <v>66</v>
      </c>
    </row>
    <row r="250" s="50" customFormat="1" ht="101" hidden="1" customHeight="1" spans="1:17">
      <c r="A250" s="77">
        <v>5</v>
      </c>
      <c r="B250" s="84" t="s">
        <v>876</v>
      </c>
      <c r="C250" s="85" t="s">
        <v>934</v>
      </c>
      <c r="D250" s="85" t="s">
        <v>935</v>
      </c>
      <c r="E250" s="86" t="s">
        <v>936</v>
      </c>
      <c r="F250" s="84" t="s">
        <v>31</v>
      </c>
      <c r="G250" s="75">
        <v>800</v>
      </c>
      <c r="H250" s="75">
        <v>800</v>
      </c>
      <c r="I250" s="97">
        <v>0</v>
      </c>
      <c r="J250" s="97">
        <v>80</v>
      </c>
      <c r="K250" s="97">
        <v>0</v>
      </c>
      <c r="L250" s="85" t="s">
        <v>918</v>
      </c>
      <c r="M250" s="99" t="s">
        <v>937</v>
      </c>
      <c r="N250" s="77" t="s">
        <v>893</v>
      </c>
      <c r="O250" s="77" t="s">
        <v>34</v>
      </c>
      <c r="P250" s="77"/>
      <c r="Q250" s="77" t="s">
        <v>66</v>
      </c>
    </row>
    <row r="251" s="50" customFormat="1" ht="96" hidden="1" spans="1:17">
      <c r="A251" s="77">
        <v>6</v>
      </c>
      <c r="B251" s="84" t="s">
        <v>876</v>
      </c>
      <c r="C251" s="85" t="s">
        <v>938</v>
      </c>
      <c r="D251" s="85" t="s">
        <v>939</v>
      </c>
      <c r="E251" s="86" t="s">
        <v>940</v>
      </c>
      <c r="F251" s="84" t="s">
        <v>31</v>
      </c>
      <c r="G251" s="75">
        <v>1300</v>
      </c>
      <c r="H251" s="75">
        <v>1300</v>
      </c>
      <c r="I251" s="97">
        <v>0</v>
      </c>
      <c r="J251" s="97">
        <v>130</v>
      </c>
      <c r="K251" s="97">
        <v>0</v>
      </c>
      <c r="L251" s="85" t="s">
        <v>941</v>
      </c>
      <c r="M251" s="99" t="s">
        <v>942</v>
      </c>
      <c r="N251" s="77" t="s">
        <v>882</v>
      </c>
      <c r="O251" s="77" t="s">
        <v>34</v>
      </c>
      <c r="P251" s="77"/>
      <c r="Q251" s="77" t="s">
        <v>146</v>
      </c>
    </row>
    <row r="252" s="43" customFormat="1" ht="30" hidden="1" customHeight="1" spans="1:17">
      <c r="A252" s="70" t="s">
        <v>22</v>
      </c>
      <c r="B252" s="71"/>
      <c r="C252" s="71"/>
      <c r="D252" s="70">
        <v>13</v>
      </c>
      <c r="E252" s="72"/>
      <c r="F252" s="70"/>
      <c r="G252" s="73">
        <f>SUM(G253:G265)</f>
        <v>6090</v>
      </c>
      <c r="H252" s="73">
        <f>SUM(H253:H265)</f>
        <v>6090</v>
      </c>
      <c r="I252" s="73">
        <f>SUM(I253:I265)</f>
        <v>0</v>
      </c>
      <c r="J252" s="73">
        <f>SUM(J253:J265)</f>
        <v>606</v>
      </c>
      <c r="K252" s="73">
        <f>SUM(K253:K265)</f>
        <v>0</v>
      </c>
      <c r="L252" s="73"/>
      <c r="M252" s="83"/>
      <c r="N252" s="77"/>
      <c r="O252" s="77"/>
      <c r="P252" s="77"/>
      <c r="Q252" s="77"/>
    </row>
    <row r="253" s="50" customFormat="1" ht="123" hidden="1" customHeight="1" spans="1:17">
      <c r="A253" s="77">
        <v>1</v>
      </c>
      <c r="B253" s="84" t="s">
        <v>876</v>
      </c>
      <c r="C253" s="85" t="s">
        <v>943</v>
      </c>
      <c r="D253" s="85" t="s">
        <v>944</v>
      </c>
      <c r="E253" s="86" t="s">
        <v>945</v>
      </c>
      <c r="F253" s="84" t="s">
        <v>31</v>
      </c>
      <c r="G253" s="75">
        <v>200</v>
      </c>
      <c r="H253" s="75">
        <v>200</v>
      </c>
      <c r="I253" s="97">
        <v>0</v>
      </c>
      <c r="J253" s="97">
        <v>20</v>
      </c>
      <c r="K253" s="97">
        <v>0</v>
      </c>
      <c r="L253" s="77" t="s">
        <v>928</v>
      </c>
      <c r="M253" s="99" t="s">
        <v>946</v>
      </c>
      <c r="N253" s="77" t="s">
        <v>882</v>
      </c>
      <c r="O253" s="77" t="s">
        <v>49</v>
      </c>
      <c r="P253" s="77"/>
      <c r="Q253" s="77" t="s">
        <v>72</v>
      </c>
    </row>
    <row r="254" s="50" customFormat="1" ht="176" hidden="1" customHeight="1" spans="1:17">
      <c r="A254" s="77">
        <v>2</v>
      </c>
      <c r="B254" s="84" t="s">
        <v>876</v>
      </c>
      <c r="C254" s="85" t="s">
        <v>947</v>
      </c>
      <c r="D254" s="85" t="s">
        <v>948</v>
      </c>
      <c r="E254" s="86" t="s">
        <v>949</v>
      </c>
      <c r="F254" s="84" t="s">
        <v>31</v>
      </c>
      <c r="G254" s="75">
        <v>1300</v>
      </c>
      <c r="H254" s="75">
        <v>1300</v>
      </c>
      <c r="I254" s="97">
        <v>0</v>
      </c>
      <c r="J254" s="97">
        <v>136</v>
      </c>
      <c r="K254" s="97">
        <v>0</v>
      </c>
      <c r="L254" s="77" t="s">
        <v>950</v>
      </c>
      <c r="M254" s="99" t="s">
        <v>951</v>
      </c>
      <c r="N254" s="77" t="s">
        <v>882</v>
      </c>
      <c r="O254" s="77" t="s">
        <v>34</v>
      </c>
      <c r="P254" s="77"/>
      <c r="Q254" s="85" t="s">
        <v>952</v>
      </c>
    </row>
    <row r="255" s="50" customFormat="1" ht="106" hidden="1" customHeight="1" spans="1:17">
      <c r="A255" s="77">
        <v>3</v>
      </c>
      <c r="B255" s="84" t="s">
        <v>876</v>
      </c>
      <c r="C255" s="85" t="s">
        <v>953</v>
      </c>
      <c r="D255" s="85" t="s">
        <v>954</v>
      </c>
      <c r="E255" s="86" t="s">
        <v>955</v>
      </c>
      <c r="F255" s="84" t="s">
        <v>31</v>
      </c>
      <c r="G255" s="75">
        <v>1000</v>
      </c>
      <c r="H255" s="75">
        <v>1000</v>
      </c>
      <c r="I255" s="97">
        <v>0</v>
      </c>
      <c r="J255" s="97">
        <v>105</v>
      </c>
      <c r="K255" s="97">
        <v>0</v>
      </c>
      <c r="L255" s="77" t="s">
        <v>950</v>
      </c>
      <c r="M255" s="99" t="s">
        <v>956</v>
      </c>
      <c r="N255" s="77" t="s">
        <v>882</v>
      </c>
      <c r="O255" s="77" t="s">
        <v>34</v>
      </c>
      <c r="P255" s="77"/>
      <c r="Q255" s="85" t="s">
        <v>957</v>
      </c>
    </row>
    <row r="256" s="50" customFormat="1" ht="189" hidden="1" customHeight="1" spans="1:17">
      <c r="A256" s="77">
        <v>4</v>
      </c>
      <c r="B256" s="84" t="s">
        <v>876</v>
      </c>
      <c r="C256" s="85" t="s">
        <v>958</v>
      </c>
      <c r="D256" s="85" t="s">
        <v>959</v>
      </c>
      <c r="E256" s="86" t="s">
        <v>960</v>
      </c>
      <c r="F256" s="84" t="s">
        <v>31</v>
      </c>
      <c r="G256" s="75">
        <v>650</v>
      </c>
      <c r="H256" s="75">
        <v>650</v>
      </c>
      <c r="I256" s="97">
        <v>0</v>
      </c>
      <c r="J256" s="97">
        <v>65</v>
      </c>
      <c r="K256" s="97">
        <v>0</v>
      </c>
      <c r="L256" s="77" t="s">
        <v>961</v>
      </c>
      <c r="M256" s="99" t="s">
        <v>962</v>
      </c>
      <c r="N256" s="77" t="s">
        <v>882</v>
      </c>
      <c r="O256" s="77" t="s">
        <v>34</v>
      </c>
      <c r="P256" s="77"/>
      <c r="Q256" s="77" t="s">
        <v>72</v>
      </c>
    </row>
    <row r="257" s="50" customFormat="1" ht="210" hidden="1" customHeight="1" spans="1:17">
      <c r="A257" s="77">
        <v>5</v>
      </c>
      <c r="B257" s="84" t="s">
        <v>876</v>
      </c>
      <c r="C257" s="85" t="s">
        <v>963</v>
      </c>
      <c r="D257" s="85" t="s">
        <v>964</v>
      </c>
      <c r="E257" s="86" t="s">
        <v>965</v>
      </c>
      <c r="F257" s="84" t="s">
        <v>31</v>
      </c>
      <c r="G257" s="75">
        <v>340</v>
      </c>
      <c r="H257" s="75">
        <v>340</v>
      </c>
      <c r="I257" s="97">
        <v>0</v>
      </c>
      <c r="J257" s="97">
        <v>34</v>
      </c>
      <c r="K257" s="97">
        <v>0</v>
      </c>
      <c r="L257" s="77" t="s">
        <v>941</v>
      </c>
      <c r="M257" s="99" t="s">
        <v>966</v>
      </c>
      <c r="N257" s="77" t="s">
        <v>882</v>
      </c>
      <c r="O257" s="77" t="s">
        <v>34</v>
      </c>
      <c r="P257" s="77"/>
      <c r="Q257" s="77" t="s">
        <v>146</v>
      </c>
    </row>
    <row r="258" s="50" customFormat="1" ht="180" hidden="1" customHeight="1" spans="1:17">
      <c r="A258" s="77">
        <v>6</v>
      </c>
      <c r="B258" s="84" t="s">
        <v>876</v>
      </c>
      <c r="C258" s="85" t="s">
        <v>967</v>
      </c>
      <c r="D258" s="85" t="s">
        <v>968</v>
      </c>
      <c r="E258" s="86" t="s">
        <v>969</v>
      </c>
      <c r="F258" s="84" t="s">
        <v>31</v>
      </c>
      <c r="G258" s="75">
        <v>250</v>
      </c>
      <c r="H258" s="75">
        <v>250</v>
      </c>
      <c r="I258" s="97">
        <v>0</v>
      </c>
      <c r="J258" s="97">
        <v>25</v>
      </c>
      <c r="K258" s="97">
        <v>0</v>
      </c>
      <c r="L258" s="77" t="s">
        <v>941</v>
      </c>
      <c r="M258" s="99" t="s">
        <v>970</v>
      </c>
      <c r="N258" s="77" t="s">
        <v>882</v>
      </c>
      <c r="O258" s="77" t="s">
        <v>34</v>
      </c>
      <c r="P258" s="77"/>
      <c r="Q258" s="77" t="s">
        <v>146</v>
      </c>
    </row>
    <row r="259" s="50" customFormat="1" ht="91" hidden="1" customHeight="1" spans="1:17">
      <c r="A259" s="77">
        <v>7</v>
      </c>
      <c r="B259" s="84" t="s">
        <v>876</v>
      </c>
      <c r="C259" s="85" t="s">
        <v>971</v>
      </c>
      <c r="D259" s="85" t="s">
        <v>972</v>
      </c>
      <c r="E259" s="86" t="s">
        <v>973</v>
      </c>
      <c r="F259" s="84" t="s">
        <v>31</v>
      </c>
      <c r="G259" s="75">
        <v>101</v>
      </c>
      <c r="H259" s="75">
        <v>101</v>
      </c>
      <c r="I259" s="97">
        <v>0</v>
      </c>
      <c r="J259" s="97">
        <v>10</v>
      </c>
      <c r="K259" s="97">
        <v>0</v>
      </c>
      <c r="L259" s="77" t="s">
        <v>974</v>
      </c>
      <c r="M259" s="99" t="s">
        <v>975</v>
      </c>
      <c r="N259" s="77" t="s">
        <v>882</v>
      </c>
      <c r="O259" s="77" t="s">
        <v>34</v>
      </c>
      <c r="P259" s="77"/>
      <c r="Q259" s="77" t="s">
        <v>72</v>
      </c>
    </row>
    <row r="260" s="50" customFormat="1" ht="224" hidden="1" customHeight="1" spans="1:17">
      <c r="A260" s="77">
        <v>8</v>
      </c>
      <c r="B260" s="84" t="s">
        <v>876</v>
      </c>
      <c r="C260" s="85" t="s">
        <v>976</v>
      </c>
      <c r="D260" s="85" t="s">
        <v>916</v>
      </c>
      <c r="E260" s="86" t="s">
        <v>977</v>
      </c>
      <c r="F260" s="84" t="s">
        <v>31</v>
      </c>
      <c r="G260" s="75">
        <v>600</v>
      </c>
      <c r="H260" s="75">
        <v>600</v>
      </c>
      <c r="I260" s="97">
        <v>0</v>
      </c>
      <c r="J260" s="97">
        <v>60</v>
      </c>
      <c r="K260" s="97">
        <v>0</v>
      </c>
      <c r="L260" s="77" t="s">
        <v>941</v>
      </c>
      <c r="M260" s="99" t="s">
        <v>978</v>
      </c>
      <c r="N260" s="77" t="s">
        <v>882</v>
      </c>
      <c r="O260" s="77" t="s">
        <v>34</v>
      </c>
      <c r="P260" s="77"/>
      <c r="Q260" s="77" t="s">
        <v>66</v>
      </c>
    </row>
    <row r="261" s="50" customFormat="1" ht="169" hidden="1" customHeight="1" spans="1:17">
      <c r="A261" s="77">
        <v>9</v>
      </c>
      <c r="B261" s="84" t="s">
        <v>876</v>
      </c>
      <c r="C261" s="85" t="s">
        <v>979</v>
      </c>
      <c r="D261" s="85" t="s">
        <v>980</v>
      </c>
      <c r="E261" s="86" t="s">
        <v>981</v>
      </c>
      <c r="F261" s="84" t="s">
        <v>31</v>
      </c>
      <c r="G261" s="75">
        <v>600</v>
      </c>
      <c r="H261" s="75">
        <v>600</v>
      </c>
      <c r="I261" s="97">
        <v>0</v>
      </c>
      <c r="J261" s="97">
        <v>60</v>
      </c>
      <c r="K261" s="97">
        <v>0</v>
      </c>
      <c r="L261" s="77" t="s">
        <v>941</v>
      </c>
      <c r="M261" s="99" t="s">
        <v>982</v>
      </c>
      <c r="N261" s="77" t="s">
        <v>882</v>
      </c>
      <c r="O261" s="77" t="s">
        <v>34</v>
      </c>
      <c r="P261" s="77"/>
      <c r="Q261" s="77" t="s">
        <v>534</v>
      </c>
    </row>
    <row r="262" s="50" customFormat="1" ht="196" hidden="1" customHeight="1" spans="1:17">
      <c r="A262" s="77">
        <v>10</v>
      </c>
      <c r="B262" s="84" t="s">
        <v>876</v>
      </c>
      <c r="C262" s="85" t="s">
        <v>983</v>
      </c>
      <c r="D262" s="85" t="s">
        <v>984</v>
      </c>
      <c r="E262" s="86" t="s">
        <v>985</v>
      </c>
      <c r="F262" s="84" t="s">
        <v>31</v>
      </c>
      <c r="G262" s="75">
        <v>650</v>
      </c>
      <c r="H262" s="75">
        <v>650</v>
      </c>
      <c r="I262" s="97">
        <v>0</v>
      </c>
      <c r="J262" s="97">
        <v>65</v>
      </c>
      <c r="K262" s="97">
        <v>0</v>
      </c>
      <c r="L262" s="77" t="s">
        <v>941</v>
      </c>
      <c r="M262" s="99" t="s">
        <v>986</v>
      </c>
      <c r="N262" s="77" t="s">
        <v>882</v>
      </c>
      <c r="O262" s="77" t="s">
        <v>34</v>
      </c>
      <c r="P262" s="77"/>
      <c r="Q262" s="77" t="s">
        <v>66</v>
      </c>
    </row>
    <row r="263" s="50" customFormat="1" ht="142" hidden="1" customHeight="1" spans="1:17">
      <c r="A263" s="77">
        <v>11</v>
      </c>
      <c r="B263" s="84" t="s">
        <v>876</v>
      </c>
      <c r="C263" s="85" t="s">
        <v>987</v>
      </c>
      <c r="D263" s="85" t="s">
        <v>988</v>
      </c>
      <c r="E263" s="86" t="s">
        <v>989</v>
      </c>
      <c r="F263" s="84" t="s">
        <v>31</v>
      </c>
      <c r="G263" s="75">
        <v>180</v>
      </c>
      <c r="H263" s="75">
        <v>180</v>
      </c>
      <c r="I263" s="97">
        <v>0</v>
      </c>
      <c r="J263" s="97">
        <v>20</v>
      </c>
      <c r="K263" s="97">
        <v>0</v>
      </c>
      <c r="L263" s="77" t="s">
        <v>990</v>
      </c>
      <c r="M263" s="99" t="s">
        <v>991</v>
      </c>
      <c r="N263" s="77" t="s">
        <v>882</v>
      </c>
      <c r="O263" s="77" t="s">
        <v>34</v>
      </c>
      <c r="P263" s="77"/>
      <c r="Q263" s="77" t="s">
        <v>66</v>
      </c>
    </row>
    <row r="264" s="50" customFormat="1" ht="119" hidden="1" customHeight="1" spans="1:17">
      <c r="A264" s="77">
        <v>12</v>
      </c>
      <c r="B264" s="84" t="s">
        <v>876</v>
      </c>
      <c r="C264" s="85" t="s">
        <v>992</v>
      </c>
      <c r="D264" s="85" t="s">
        <v>993</v>
      </c>
      <c r="E264" s="86" t="s">
        <v>994</v>
      </c>
      <c r="F264" s="84" t="s">
        <v>31</v>
      </c>
      <c r="G264" s="75">
        <v>69</v>
      </c>
      <c r="H264" s="75">
        <v>69</v>
      </c>
      <c r="I264" s="97">
        <v>0</v>
      </c>
      <c r="J264" s="97">
        <v>6</v>
      </c>
      <c r="K264" s="97">
        <v>0</v>
      </c>
      <c r="L264" s="77" t="s">
        <v>974</v>
      </c>
      <c r="M264" s="99" t="s">
        <v>995</v>
      </c>
      <c r="N264" s="77" t="s">
        <v>882</v>
      </c>
      <c r="O264" s="77" t="s">
        <v>34</v>
      </c>
      <c r="P264" s="77"/>
      <c r="Q264" s="77" t="s">
        <v>72</v>
      </c>
    </row>
    <row r="265" s="50" customFormat="1" ht="63" hidden="1" customHeight="1" spans="1:17">
      <c r="A265" s="77">
        <v>13</v>
      </c>
      <c r="B265" s="84" t="s">
        <v>876</v>
      </c>
      <c r="C265" s="85" t="s">
        <v>996</v>
      </c>
      <c r="D265" s="85" t="s">
        <v>876</v>
      </c>
      <c r="E265" s="99" t="s">
        <v>997</v>
      </c>
      <c r="F265" s="84" t="s">
        <v>31</v>
      </c>
      <c r="G265" s="75">
        <v>150</v>
      </c>
      <c r="H265" s="75">
        <v>150</v>
      </c>
      <c r="I265" s="97">
        <v>0</v>
      </c>
      <c r="J265" s="97"/>
      <c r="K265" s="97"/>
      <c r="L265" s="77" t="s">
        <v>928</v>
      </c>
      <c r="M265" s="99" t="s">
        <v>998</v>
      </c>
      <c r="N265" s="77" t="s">
        <v>186</v>
      </c>
      <c r="O265" s="77"/>
      <c r="P265" s="77"/>
      <c r="Q265" s="77"/>
    </row>
    <row r="266" s="43" customFormat="1" ht="30" hidden="1" customHeight="1" spans="1:17">
      <c r="A266" s="70" t="s">
        <v>23</v>
      </c>
      <c r="B266" s="71"/>
      <c r="C266" s="71"/>
      <c r="D266" s="70">
        <v>16</v>
      </c>
      <c r="E266" s="72"/>
      <c r="F266" s="70"/>
      <c r="G266" s="73">
        <f>SUM(G267:G282)</f>
        <v>17565</v>
      </c>
      <c r="H266" s="73">
        <f>SUM(H267:H282)</f>
        <v>17565</v>
      </c>
      <c r="I266" s="73">
        <f>SUM(I267:I282)</f>
        <v>0</v>
      </c>
      <c r="J266" s="73">
        <f>SUM(J267:J282)</f>
        <v>1676</v>
      </c>
      <c r="K266" s="73">
        <f>SUM(K267:K282)</f>
        <v>0</v>
      </c>
      <c r="L266" s="96"/>
      <c r="M266" s="83"/>
      <c r="N266" s="77"/>
      <c r="O266" s="77"/>
      <c r="P266" s="77"/>
      <c r="Q266" s="77"/>
    </row>
    <row r="267" s="50" customFormat="1" ht="106" hidden="1" customHeight="1" spans="1:17">
      <c r="A267" s="77">
        <v>1</v>
      </c>
      <c r="B267" s="84" t="s">
        <v>876</v>
      </c>
      <c r="C267" s="85" t="s">
        <v>999</v>
      </c>
      <c r="D267" s="85" t="s">
        <v>1000</v>
      </c>
      <c r="E267" s="86" t="s">
        <v>1001</v>
      </c>
      <c r="F267" s="84" t="s">
        <v>31</v>
      </c>
      <c r="G267" s="97">
        <v>2740</v>
      </c>
      <c r="H267" s="97">
        <v>2740</v>
      </c>
      <c r="I267" s="97">
        <v>0</v>
      </c>
      <c r="J267" s="97">
        <v>260</v>
      </c>
      <c r="K267" s="97">
        <v>0</v>
      </c>
      <c r="L267" s="85" t="s">
        <v>1002</v>
      </c>
      <c r="M267" s="99" t="s">
        <v>1003</v>
      </c>
      <c r="N267" s="77" t="s">
        <v>882</v>
      </c>
      <c r="O267" s="77" t="s">
        <v>34</v>
      </c>
      <c r="P267" s="77"/>
      <c r="Q267" s="77" t="s">
        <v>72</v>
      </c>
    </row>
    <row r="268" s="50" customFormat="1" ht="97" hidden="1" customHeight="1" spans="1:17">
      <c r="A268" s="77">
        <v>2</v>
      </c>
      <c r="B268" s="84" t="s">
        <v>876</v>
      </c>
      <c r="C268" s="85" t="s">
        <v>1004</v>
      </c>
      <c r="D268" s="85" t="s">
        <v>1005</v>
      </c>
      <c r="E268" s="86" t="s">
        <v>1006</v>
      </c>
      <c r="F268" s="84" t="s">
        <v>31</v>
      </c>
      <c r="G268" s="75">
        <v>750</v>
      </c>
      <c r="H268" s="75">
        <v>750</v>
      </c>
      <c r="I268" s="97">
        <v>0</v>
      </c>
      <c r="J268" s="97">
        <v>65</v>
      </c>
      <c r="K268" s="97">
        <v>0</v>
      </c>
      <c r="L268" s="85" t="s">
        <v>1002</v>
      </c>
      <c r="M268" s="99" t="s">
        <v>1007</v>
      </c>
      <c r="N268" s="77" t="s">
        <v>882</v>
      </c>
      <c r="O268" s="77" t="s">
        <v>34</v>
      </c>
      <c r="P268" s="77"/>
      <c r="Q268" s="77" t="s">
        <v>72</v>
      </c>
    </row>
    <row r="269" s="50" customFormat="1" ht="96" hidden="1" customHeight="1" spans="1:17">
      <c r="A269" s="77">
        <v>3</v>
      </c>
      <c r="B269" s="84" t="s">
        <v>876</v>
      </c>
      <c r="C269" s="85" t="s">
        <v>1008</v>
      </c>
      <c r="D269" s="85" t="s">
        <v>1009</v>
      </c>
      <c r="E269" s="86" t="s">
        <v>1010</v>
      </c>
      <c r="F269" s="84" t="s">
        <v>31</v>
      </c>
      <c r="G269" s="75">
        <v>445</v>
      </c>
      <c r="H269" s="75">
        <v>445</v>
      </c>
      <c r="I269" s="97">
        <v>0</v>
      </c>
      <c r="J269" s="97">
        <v>36</v>
      </c>
      <c r="K269" s="97">
        <v>0</v>
      </c>
      <c r="L269" s="85" t="s">
        <v>1002</v>
      </c>
      <c r="M269" s="99" t="s">
        <v>1011</v>
      </c>
      <c r="N269" s="77" t="s">
        <v>882</v>
      </c>
      <c r="O269" s="77" t="s">
        <v>34</v>
      </c>
      <c r="P269" s="77"/>
      <c r="Q269" s="77" t="s">
        <v>72</v>
      </c>
    </row>
    <row r="270" s="50" customFormat="1" ht="117" hidden="1" customHeight="1" spans="1:17">
      <c r="A270" s="77">
        <v>4</v>
      </c>
      <c r="B270" s="84" t="s">
        <v>876</v>
      </c>
      <c r="C270" s="85" t="s">
        <v>1012</v>
      </c>
      <c r="D270" s="85" t="s">
        <v>1013</v>
      </c>
      <c r="E270" s="86" t="s">
        <v>1014</v>
      </c>
      <c r="F270" s="84" t="s">
        <v>31</v>
      </c>
      <c r="G270" s="97">
        <v>2080</v>
      </c>
      <c r="H270" s="97">
        <v>2080</v>
      </c>
      <c r="I270" s="97">
        <v>0</v>
      </c>
      <c r="J270" s="97">
        <v>180</v>
      </c>
      <c r="K270" s="97">
        <v>0</v>
      </c>
      <c r="L270" s="85" t="s">
        <v>1015</v>
      </c>
      <c r="M270" s="99" t="s">
        <v>1016</v>
      </c>
      <c r="N270" s="77" t="s">
        <v>882</v>
      </c>
      <c r="O270" s="77" t="s">
        <v>34</v>
      </c>
      <c r="P270" s="77"/>
      <c r="Q270" s="77" t="s">
        <v>72</v>
      </c>
    </row>
    <row r="271" s="50" customFormat="1" ht="85" hidden="1" customHeight="1" spans="1:17">
      <c r="A271" s="77">
        <v>5</v>
      </c>
      <c r="B271" s="84" t="s">
        <v>876</v>
      </c>
      <c r="C271" s="85" t="s">
        <v>1017</v>
      </c>
      <c r="D271" s="85" t="s">
        <v>1018</v>
      </c>
      <c r="E271" s="86" t="s">
        <v>1019</v>
      </c>
      <c r="F271" s="84" t="s">
        <v>31</v>
      </c>
      <c r="G271" s="97">
        <v>1000</v>
      </c>
      <c r="H271" s="97">
        <v>1000</v>
      </c>
      <c r="I271" s="97">
        <v>0</v>
      </c>
      <c r="J271" s="97">
        <v>100</v>
      </c>
      <c r="K271" s="97">
        <v>0</v>
      </c>
      <c r="L271" s="85" t="s">
        <v>928</v>
      </c>
      <c r="M271" s="99" t="s">
        <v>1020</v>
      </c>
      <c r="N271" s="77" t="s">
        <v>882</v>
      </c>
      <c r="O271" s="77" t="s">
        <v>34</v>
      </c>
      <c r="P271" s="77" t="s">
        <v>194</v>
      </c>
      <c r="Q271" s="77" t="s">
        <v>195</v>
      </c>
    </row>
    <row r="272" s="50" customFormat="1" ht="81" hidden="1" customHeight="1" spans="1:17">
      <c r="A272" s="77">
        <v>6</v>
      </c>
      <c r="B272" s="84" t="s">
        <v>876</v>
      </c>
      <c r="C272" s="85" t="s">
        <v>1021</v>
      </c>
      <c r="D272" s="85" t="s">
        <v>1022</v>
      </c>
      <c r="E272" s="86" t="s">
        <v>1023</v>
      </c>
      <c r="F272" s="84" t="s">
        <v>31</v>
      </c>
      <c r="G272" s="97">
        <v>1000</v>
      </c>
      <c r="H272" s="97">
        <v>1000</v>
      </c>
      <c r="I272" s="97">
        <v>0</v>
      </c>
      <c r="J272" s="97">
        <v>100</v>
      </c>
      <c r="K272" s="97">
        <v>0</v>
      </c>
      <c r="L272" s="85" t="s">
        <v>928</v>
      </c>
      <c r="M272" s="99" t="s">
        <v>1024</v>
      </c>
      <c r="N272" s="77" t="s">
        <v>882</v>
      </c>
      <c r="O272" s="77" t="s">
        <v>34</v>
      </c>
      <c r="P272" s="77"/>
      <c r="Q272" s="77" t="s">
        <v>72</v>
      </c>
    </row>
    <row r="273" s="50" customFormat="1" ht="89" hidden="1" customHeight="1" spans="1:17">
      <c r="A273" s="77">
        <v>7</v>
      </c>
      <c r="B273" s="84" t="s">
        <v>876</v>
      </c>
      <c r="C273" s="85" t="s">
        <v>1025</v>
      </c>
      <c r="D273" s="85" t="s">
        <v>968</v>
      </c>
      <c r="E273" s="102" t="s">
        <v>1026</v>
      </c>
      <c r="F273" s="84" t="s">
        <v>31</v>
      </c>
      <c r="G273" s="97">
        <v>1400</v>
      </c>
      <c r="H273" s="97">
        <v>1400</v>
      </c>
      <c r="I273" s="97">
        <v>0</v>
      </c>
      <c r="J273" s="97">
        <v>140</v>
      </c>
      <c r="K273" s="97">
        <v>0</v>
      </c>
      <c r="L273" s="85" t="s">
        <v>928</v>
      </c>
      <c r="M273" s="99" t="s">
        <v>1027</v>
      </c>
      <c r="N273" s="77" t="s">
        <v>882</v>
      </c>
      <c r="O273" s="77" t="s">
        <v>34</v>
      </c>
      <c r="P273" s="77"/>
      <c r="Q273" s="77" t="s">
        <v>146</v>
      </c>
    </row>
    <row r="274" s="50" customFormat="1" ht="82" hidden="1" customHeight="1" spans="1:17">
      <c r="A274" s="77">
        <v>8</v>
      </c>
      <c r="B274" s="84" t="s">
        <v>876</v>
      </c>
      <c r="C274" s="85" t="s">
        <v>1028</v>
      </c>
      <c r="D274" s="85" t="s">
        <v>1029</v>
      </c>
      <c r="E274" s="86" t="s">
        <v>1030</v>
      </c>
      <c r="F274" s="84" t="s">
        <v>31</v>
      </c>
      <c r="G274" s="97">
        <v>1000</v>
      </c>
      <c r="H274" s="97">
        <v>1000</v>
      </c>
      <c r="I274" s="97">
        <v>0</v>
      </c>
      <c r="J274" s="97">
        <v>100</v>
      </c>
      <c r="K274" s="97">
        <v>0</v>
      </c>
      <c r="L274" s="85" t="s">
        <v>928</v>
      </c>
      <c r="M274" s="99" t="s">
        <v>1031</v>
      </c>
      <c r="N274" s="77" t="s">
        <v>882</v>
      </c>
      <c r="O274" s="77" t="s">
        <v>34</v>
      </c>
      <c r="P274" s="77"/>
      <c r="Q274" s="77" t="s">
        <v>72</v>
      </c>
    </row>
    <row r="275" s="50" customFormat="1" ht="72" hidden="1" spans="1:17">
      <c r="A275" s="77">
        <v>9</v>
      </c>
      <c r="B275" s="84" t="s">
        <v>876</v>
      </c>
      <c r="C275" s="85" t="s">
        <v>1032</v>
      </c>
      <c r="D275" s="85" t="s">
        <v>1033</v>
      </c>
      <c r="E275" s="86" t="s">
        <v>1034</v>
      </c>
      <c r="F275" s="84" t="s">
        <v>31</v>
      </c>
      <c r="G275" s="75">
        <v>1200</v>
      </c>
      <c r="H275" s="75">
        <v>1200</v>
      </c>
      <c r="I275" s="97">
        <v>0</v>
      </c>
      <c r="J275" s="97">
        <v>120</v>
      </c>
      <c r="K275" s="97">
        <v>0</v>
      </c>
      <c r="L275" s="85" t="s">
        <v>941</v>
      </c>
      <c r="M275" s="99" t="s">
        <v>1035</v>
      </c>
      <c r="N275" s="77" t="s">
        <v>882</v>
      </c>
      <c r="O275" s="77" t="s">
        <v>49</v>
      </c>
      <c r="P275" s="77"/>
      <c r="Q275" s="77" t="s">
        <v>72</v>
      </c>
    </row>
    <row r="276" s="50" customFormat="1" ht="94" hidden="1" customHeight="1" spans="1:17">
      <c r="A276" s="77">
        <v>10</v>
      </c>
      <c r="B276" s="84" t="s">
        <v>876</v>
      </c>
      <c r="C276" s="85" t="s">
        <v>1036</v>
      </c>
      <c r="D276" s="85" t="s">
        <v>959</v>
      </c>
      <c r="E276" s="86" t="s">
        <v>1037</v>
      </c>
      <c r="F276" s="84" t="s">
        <v>31</v>
      </c>
      <c r="G276" s="75">
        <v>1350</v>
      </c>
      <c r="H276" s="75">
        <v>1350</v>
      </c>
      <c r="I276" s="97">
        <v>0</v>
      </c>
      <c r="J276" s="97">
        <v>135</v>
      </c>
      <c r="K276" s="97">
        <v>0</v>
      </c>
      <c r="L276" s="85" t="s">
        <v>941</v>
      </c>
      <c r="M276" s="99" t="s">
        <v>1038</v>
      </c>
      <c r="N276" s="77" t="s">
        <v>882</v>
      </c>
      <c r="O276" s="77" t="s">
        <v>49</v>
      </c>
      <c r="P276" s="77"/>
      <c r="Q276" s="77" t="s">
        <v>72</v>
      </c>
    </row>
    <row r="277" s="50" customFormat="1" ht="97" hidden="1" customHeight="1" spans="1:17">
      <c r="A277" s="77">
        <v>11</v>
      </c>
      <c r="B277" s="84" t="s">
        <v>876</v>
      </c>
      <c r="C277" s="85" t="s">
        <v>1039</v>
      </c>
      <c r="D277" s="85" t="s">
        <v>1040</v>
      </c>
      <c r="E277" s="86" t="s">
        <v>1041</v>
      </c>
      <c r="F277" s="84" t="s">
        <v>31</v>
      </c>
      <c r="G277" s="75">
        <v>700</v>
      </c>
      <c r="H277" s="75">
        <v>700</v>
      </c>
      <c r="I277" s="97">
        <v>0</v>
      </c>
      <c r="J277" s="97">
        <v>70</v>
      </c>
      <c r="K277" s="97">
        <v>0</v>
      </c>
      <c r="L277" s="85" t="s">
        <v>941</v>
      </c>
      <c r="M277" s="99" t="s">
        <v>1042</v>
      </c>
      <c r="N277" s="77" t="s">
        <v>882</v>
      </c>
      <c r="O277" s="77" t="s">
        <v>34</v>
      </c>
      <c r="P277" s="77"/>
      <c r="Q277" s="77" t="s">
        <v>72</v>
      </c>
    </row>
    <row r="278" s="50" customFormat="1" ht="76" hidden="1" customHeight="1" spans="1:17">
      <c r="A278" s="77">
        <v>12</v>
      </c>
      <c r="B278" s="84" t="s">
        <v>876</v>
      </c>
      <c r="C278" s="85" t="s">
        <v>1043</v>
      </c>
      <c r="D278" s="85" t="s">
        <v>964</v>
      </c>
      <c r="E278" s="86" t="s">
        <v>1044</v>
      </c>
      <c r="F278" s="84" t="s">
        <v>31</v>
      </c>
      <c r="G278" s="75">
        <v>700</v>
      </c>
      <c r="H278" s="75">
        <v>700</v>
      </c>
      <c r="I278" s="97">
        <v>0</v>
      </c>
      <c r="J278" s="97">
        <v>50</v>
      </c>
      <c r="K278" s="97">
        <v>0</v>
      </c>
      <c r="L278" s="85" t="s">
        <v>928</v>
      </c>
      <c r="M278" s="99" t="s">
        <v>1045</v>
      </c>
      <c r="N278" s="77" t="s">
        <v>882</v>
      </c>
      <c r="O278" s="77" t="s">
        <v>49</v>
      </c>
      <c r="P278" s="77"/>
      <c r="Q278" s="77" t="s">
        <v>146</v>
      </c>
    </row>
    <row r="279" s="50" customFormat="1" ht="138" hidden="1" customHeight="1" spans="1:17">
      <c r="A279" s="77">
        <v>13</v>
      </c>
      <c r="B279" s="84" t="s">
        <v>876</v>
      </c>
      <c r="C279" s="85" t="s">
        <v>1046</v>
      </c>
      <c r="D279" s="85" t="s">
        <v>1047</v>
      </c>
      <c r="E279" s="86" t="s">
        <v>1048</v>
      </c>
      <c r="F279" s="84" t="s">
        <v>31</v>
      </c>
      <c r="G279" s="75">
        <v>1000</v>
      </c>
      <c r="H279" s="75">
        <v>1000</v>
      </c>
      <c r="I279" s="97">
        <v>0</v>
      </c>
      <c r="J279" s="97">
        <v>100</v>
      </c>
      <c r="K279" s="97">
        <v>0</v>
      </c>
      <c r="L279" s="85" t="s">
        <v>1049</v>
      </c>
      <c r="M279" s="99" t="s">
        <v>1050</v>
      </c>
      <c r="N279" s="77" t="s">
        <v>882</v>
      </c>
      <c r="O279" s="77" t="s">
        <v>34</v>
      </c>
      <c r="P279" s="77"/>
      <c r="Q279" s="77" t="s">
        <v>72</v>
      </c>
    </row>
    <row r="280" s="50" customFormat="1" ht="96" hidden="1" customHeight="1" spans="1:17">
      <c r="A280" s="77">
        <v>14</v>
      </c>
      <c r="B280" s="84" t="s">
        <v>876</v>
      </c>
      <c r="C280" s="85" t="s">
        <v>1051</v>
      </c>
      <c r="D280" s="85" t="s">
        <v>1052</v>
      </c>
      <c r="E280" s="86" t="s">
        <v>1053</v>
      </c>
      <c r="F280" s="84" t="s">
        <v>31</v>
      </c>
      <c r="G280" s="75">
        <v>500</v>
      </c>
      <c r="H280" s="75">
        <v>500</v>
      </c>
      <c r="I280" s="97">
        <v>0</v>
      </c>
      <c r="J280" s="97">
        <v>50</v>
      </c>
      <c r="K280" s="97">
        <v>0</v>
      </c>
      <c r="L280" s="85" t="s">
        <v>974</v>
      </c>
      <c r="M280" s="99" t="s">
        <v>1054</v>
      </c>
      <c r="N280" s="77" t="s">
        <v>882</v>
      </c>
      <c r="O280" s="77" t="s">
        <v>34</v>
      </c>
      <c r="P280" s="77"/>
      <c r="Q280" s="77" t="s">
        <v>146</v>
      </c>
    </row>
    <row r="281" s="50" customFormat="1" ht="71" hidden="1" customHeight="1" spans="1:17">
      <c r="A281" s="77">
        <v>15</v>
      </c>
      <c r="B281" s="84" t="s">
        <v>876</v>
      </c>
      <c r="C281" s="85" t="s">
        <v>1055</v>
      </c>
      <c r="D281" s="85" t="s">
        <v>1056</v>
      </c>
      <c r="E281" s="86" t="s">
        <v>1057</v>
      </c>
      <c r="F281" s="84" t="s">
        <v>31</v>
      </c>
      <c r="G281" s="75">
        <v>700</v>
      </c>
      <c r="H281" s="75">
        <v>700</v>
      </c>
      <c r="I281" s="97">
        <v>0</v>
      </c>
      <c r="J281" s="97">
        <v>70</v>
      </c>
      <c r="K281" s="97">
        <v>0</v>
      </c>
      <c r="L281" s="85" t="s">
        <v>928</v>
      </c>
      <c r="M281" s="99" t="s">
        <v>1058</v>
      </c>
      <c r="N281" s="77" t="s">
        <v>882</v>
      </c>
      <c r="O281" s="77" t="s">
        <v>34</v>
      </c>
      <c r="P281" s="77"/>
      <c r="Q281" s="77" t="s">
        <v>72</v>
      </c>
    </row>
    <row r="282" s="50" customFormat="1" ht="194" hidden="1" customHeight="1" spans="1:17">
      <c r="A282" s="77">
        <v>16</v>
      </c>
      <c r="B282" s="84" t="s">
        <v>876</v>
      </c>
      <c r="C282" s="85" t="s">
        <v>1059</v>
      </c>
      <c r="D282" s="85" t="s">
        <v>1060</v>
      </c>
      <c r="E282" s="86" t="s">
        <v>1061</v>
      </c>
      <c r="F282" s="84" t="s">
        <v>31</v>
      </c>
      <c r="G282" s="75">
        <v>1000</v>
      </c>
      <c r="H282" s="75">
        <v>1000</v>
      </c>
      <c r="I282" s="97">
        <v>0</v>
      </c>
      <c r="J282" s="97">
        <v>100</v>
      </c>
      <c r="K282" s="97">
        <v>0</v>
      </c>
      <c r="L282" s="85" t="s">
        <v>902</v>
      </c>
      <c r="M282" s="86" t="s">
        <v>1062</v>
      </c>
      <c r="N282" s="77" t="s">
        <v>1063</v>
      </c>
      <c r="O282" s="77" t="s">
        <v>34</v>
      </c>
      <c r="P282" s="77" t="s">
        <v>1064</v>
      </c>
      <c r="Q282" s="77" t="s">
        <v>1065</v>
      </c>
    </row>
    <row r="283" s="43" customFormat="1" ht="30" hidden="1" customHeight="1" spans="1:17">
      <c r="A283" s="70" t="s">
        <v>24</v>
      </c>
      <c r="B283" s="71"/>
      <c r="C283" s="71"/>
      <c r="D283" s="70">
        <v>1</v>
      </c>
      <c r="E283" s="72"/>
      <c r="F283" s="70"/>
      <c r="G283" s="73">
        <f>G284</f>
        <v>75</v>
      </c>
      <c r="H283" s="73">
        <f>H284</f>
        <v>75</v>
      </c>
      <c r="I283" s="73">
        <f>I284</f>
        <v>0</v>
      </c>
      <c r="J283" s="73">
        <f>J284</f>
        <v>0</v>
      </c>
      <c r="K283" s="73">
        <f>K284</f>
        <v>0</v>
      </c>
      <c r="L283" s="96"/>
      <c r="M283" s="83"/>
      <c r="N283" s="77"/>
      <c r="O283" s="77"/>
      <c r="P283" s="77"/>
      <c r="Q283" s="77"/>
    </row>
    <row r="284" s="50" customFormat="1" ht="51" hidden="1" customHeight="1" spans="1:17">
      <c r="A284" s="77">
        <v>1</v>
      </c>
      <c r="B284" s="84" t="s">
        <v>876</v>
      </c>
      <c r="C284" s="84" t="s">
        <v>1066</v>
      </c>
      <c r="D284" s="75" t="s">
        <v>876</v>
      </c>
      <c r="E284" s="111" t="s">
        <v>1067</v>
      </c>
      <c r="F284" s="84" t="s">
        <v>31</v>
      </c>
      <c r="G284" s="97">
        <v>75</v>
      </c>
      <c r="H284" s="97">
        <v>75</v>
      </c>
      <c r="I284" s="97">
        <v>0</v>
      </c>
      <c r="J284" s="97"/>
      <c r="K284" s="97"/>
      <c r="L284" s="77" t="s">
        <v>928</v>
      </c>
      <c r="M284" s="111" t="s">
        <v>47</v>
      </c>
      <c r="N284" s="77" t="s">
        <v>186</v>
      </c>
      <c r="O284" s="112" t="s">
        <v>49</v>
      </c>
      <c r="P284" s="77"/>
      <c r="Q284" s="77"/>
    </row>
    <row r="285" s="43" customFormat="1" ht="51" hidden="1" customHeight="1" spans="1:17">
      <c r="A285" s="70" t="s">
        <v>25</v>
      </c>
      <c r="B285" s="71"/>
      <c r="C285" s="71"/>
      <c r="D285" s="70">
        <v>1</v>
      </c>
      <c r="E285" s="72"/>
      <c r="F285" s="70"/>
      <c r="G285" s="73">
        <f>G286</f>
        <v>66</v>
      </c>
      <c r="H285" s="73">
        <f>H286</f>
        <v>66</v>
      </c>
      <c r="I285" s="73">
        <f>I286</f>
        <v>0</v>
      </c>
      <c r="J285" s="73">
        <f>J286</f>
        <v>0</v>
      </c>
      <c r="K285" s="73">
        <f>K286</f>
        <v>0</v>
      </c>
      <c r="L285" s="96"/>
      <c r="M285" s="83"/>
      <c r="N285" s="77"/>
      <c r="O285" s="77"/>
      <c r="P285" s="77"/>
      <c r="Q285" s="77"/>
    </row>
    <row r="286" s="50" customFormat="1" ht="46" hidden="1" customHeight="1" spans="1:17">
      <c r="A286" s="77">
        <v>1</v>
      </c>
      <c r="B286" s="84" t="s">
        <v>876</v>
      </c>
      <c r="C286" s="84" t="s">
        <v>263</v>
      </c>
      <c r="D286" s="84" t="s">
        <v>876</v>
      </c>
      <c r="E286" s="102" t="s">
        <v>1068</v>
      </c>
      <c r="F286" s="84" t="s">
        <v>31</v>
      </c>
      <c r="G286" s="97">
        <v>66</v>
      </c>
      <c r="H286" s="97">
        <v>66</v>
      </c>
      <c r="I286" s="97">
        <v>0</v>
      </c>
      <c r="J286" s="97"/>
      <c r="K286" s="97"/>
      <c r="L286" s="77" t="s">
        <v>1069</v>
      </c>
      <c r="M286" s="111" t="s">
        <v>265</v>
      </c>
      <c r="N286" s="77" t="s">
        <v>186</v>
      </c>
      <c r="O286" s="112" t="s">
        <v>49</v>
      </c>
      <c r="P286" s="77"/>
      <c r="Q286" s="77"/>
    </row>
    <row r="287" s="43" customFormat="1" ht="30" hidden="1" customHeight="1" spans="1:17">
      <c r="A287" s="70" t="s">
        <v>26</v>
      </c>
      <c r="B287" s="71"/>
      <c r="C287" s="71"/>
      <c r="D287" s="70">
        <v>2</v>
      </c>
      <c r="E287" s="72"/>
      <c r="F287" s="70"/>
      <c r="G287" s="73">
        <f>G288+G289</f>
        <v>480</v>
      </c>
      <c r="H287" s="73">
        <f>H288+H289</f>
        <v>480</v>
      </c>
      <c r="I287" s="73">
        <f>I288+I289</f>
        <v>0</v>
      </c>
      <c r="J287" s="73">
        <f>J288+J289</f>
        <v>0</v>
      </c>
      <c r="K287" s="73">
        <f>K288+K289</f>
        <v>0</v>
      </c>
      <c r="L287" s="96"/>
      <c r="M287" s="83"/>
      <c r="N287" s="77"/>
      <c r="O287" s="77"/>
      <c r="P287" s="77"/>
      <c r="Q287" s="77"/>
    </row>
    <row r="288" s="50" customFormat="1" ht="51" hidden="1" customHeight="1" spans="1:17">
      <c r="A288" s="77">
        <v>1</v>
      </c>
      <c r="B288" s="77" t="s">
        <v>876</v>
      </c>
      <c r="C288" s="77" t="s">
        <v>266</v>
      </c>
      <c r="D288" s="77" t="s">
        <v>876</v>
      </c>
      <c r="E288" s="82" t="s">
        <v>267</v>
      </c>
      <c r="F288" s="77" t="s">
        <v>31</v>
      </c>
      <c r="G288" s="78">
        <v>10</v>
      </c>
      <c r="H288" s="78">
        <v>10</v>
      </c>
      <c r="I288" s="78">
        <v>0</v>
      </c>
      <c r="J288" s="78"/>
      <c r="K288" s="78"/>
      <c r="L288" s="77" t="s">
        <v>1069</v>
      </c>
      <c r="M288" s="99" t="s">
        <v>268</v>
      </c>
      <c r="N288" s="77" t="s">
        <v>186</v>
      </c>
      <c r="O288" s="112" t="s">
        <v>49</v>
      </c>
      <c r="P288" s="77"/>
      <c r="Q288" s="77"/>
    </row>
    <row r="289" s="50" customFormat="1" ht="50" hidden="1" customHeight="1" spans="1:17">
      <c r="A289" s="77">
        <v>2</v>
      </c>
      <c r="B289" s="84" t="s">
        <v>876</v>
      </c>
      <c r="C289" s="85" t="s">
        <v>1070</v>
      </c>
      <c r="D289" s="85" t="s">
        <v>876</v>
      </c>
      <c r="E289" s="99" t="s">
        <v>1071</v>
      </c>
      <c r="F289" s="84" t="s">
        <v>31</v>
      </c>
      <c r="G289" s="75">
        <v>470</v>
      </c>
      <c r="H289" s="75">
        <v>470</v>
      </c>
      <c r="I289" s="75">
        <v>0</v>
      </c>
      <c r="J289" s="75">
        <v>0</v>
      </c>
      <c r="K289" s="75">
        <v>0</v>
      </c>
      <c r="L289" s="85" t="s">
        <v>1072</v>
      </c>
      <c r="M289" s="99" t="s">
        <v>271</v>
      </c>
      <c r="N289" s="85"/>
      <c r="O289" s="85"/>
      <c r="P289" s="85"/>
      <c r="Q289" s="77"/>
    </row>
    <row r="290" s="43" customFormat="1" ht="30" hidden="1" customHeight="1" spans="1:17">
      <c r="A290" s="70" t="s">
        <v>1073</v>
      </c>
      <c r="B290" s="71"/>
      <c r="C290" s="71"/>
      <c r="D290" s="70">
        <f>D291+D309+D323+D341+D358+D360+D362</f>
        <v>67</v>
      </c>
      <c r="E290" s="72"/>
      <c r="F290" s="70"/>
      <c r="G290" s="73">
        <f>G291+G309+G323+G341+G358+G360+G362</f>
        <v>36877.2778</v>
      </c>
      <c r="H290" s="73">
        <f>H291+H309+H323+H341+H358+H360+H362</f>
        <v>36877.2778</v>
      </c>
      <c r="I290" s="73">
        <f>I291+I309+I323+I341+I358+I360+I362</f>
        <v>0</v>
      </c>
      <c r="J290" s="73">
        <f>J291+J309+J323+J341+J358+J360+J362</f>
        <v>1046.93</v>
      </c>
      <c r="K290" s="73">
        <f>K291+K309+K323+K341+K358+K360+K362</f>
        <v>0</v>
      </c>
      <c r="L290" s="96"/>
      <c r="M290" s="83"/>
      <c r="N290" s="77"/>
      <c r="O290" s="77"/>
      <c r="P290" s="77"/>
      <c r="Q290" s="77"/>
    </row>
    <row r="291" s="43" customFormat="1" ht="30" hidden="1" customHeight="1" spans="1:17">
      <c r="A291" s="70" t="s">
        <v>20</v>
      </c>
      <c r="B291" s="71"/>
      <c r="C291" s="71"/>
      <c r="D291" s="70">
        <v>17</v>
      </c>
      <c r="E291" s="72"/>
      <c r="F291" s="70"/>
      <c r="G291" s="73">
        <f>SUM(G292:G308)</f>
        <v>11441.746</v>
      </c>
      <c r="H291" s="73">
        <f>SUM(H292:H308)</f>
        <v>11441.746</v>
      </c>
      <c r="I291" s="73">
        <f>SUM(I292:I308)</f>
        <v>0</v>
      </c>
      <c r="J291" s="73">
        <f>SUM(J292:J308)</f>
        <v>0</v>
      </c>
      <c r="K291" s="73">
        <f>SUM(K292:K308)</f>
        <v>0</v>
      </c>
      <c r="L291" s="96"/>
      <c r="M291" s="83"/>
      <c r="N291" s="77"/>
      <c r="O291" s="77"/>
      <c r="P291" s="77"/>
      <c r="Q291" s="77"/>
    </row>
    <row r="292" s="51" customFormat="1" ht="96" hidden="1" customHeight="1" spans="1:256">
      <c r="A292" s="137">
        <v>1</v>
      </c>
      <c r="B292" s="85" t="s">
        <v>1073</v>
      </c>
      <c r="C292" s="85" t="s">
        <v>1074</v>
      </c>
      <c r="D292" s="85" t="s">
        <v>1075</v>
      </c>
      <c r="E292" s="86" t="s">
        <v>1076</v>
      </c>
      <c r="F292" s="85" t="s">
        <v>276</v>
      </c>
      <c r="G292" s="75">
        <v>111.746</v>
      </c>
      <c r="H292" s="75">
        <v>111.746</v>
      </c>
      <c r="I292" s="75"/>
      <c r="J292" s="75"/>
      <c r="K292" s="75"/>
      <c r="L292" s="85" t="s">
        <v>1077</v>
      </c>
      <c r="M292" s="89" t="s">
        <v>1078</v>
      </c>
      <c r="N292" s="137" t="s">
        <v>1079</v>
      </c>
      <c r="O292" s="137" t="s">
        <v>34</v>
      </c>
      <c r="P292" s="85"/>
      <c r="Q292" s="75" t="s">
        <v>1080</v>
      </c>
      <c r="R292" s="115"/>
      <c r="S292" s="115"/>
      <c r="T292" s="115"/>
      <c r="U292" s="115"/>
      <c r="V292" s="115"/>
      <c r="W292" s="115"/>
      <c r="X292" s="115"/>
      <c r="Y292" s="115"/>
      <c r="Z292" s="115"/>
      <c r="AA292" s="115"/>
      <c r="AB292" s="115"/>
      <c r="AC292" s="115"/>
      <c r="AD292" s="115"/>
      <c r="AE292" s="115"/>
      <c r="AF292" s="115"/>
      <c r="AG292" s="115"/>
      <c r="AH292" s="115"/>
      <c r="AI292" s="115"/>
      <c r="AJ292" s="115"/>
      <c r="AK292" s="115"/>
      <c r="AL292" s="115"/>
      <c r="AM292" s="115"/>
      <c r="AN292" s="115"/>
      <c r="AO292" s="115"/>
      <c r="AP292" s="115"/>
      <c r="AQ292" s="115"/>
      <c r="AR292" s="115"/>
      <c r="AS292" s="115"/>
      <c r="AT292" s="115"/>
      <c r="AU292" s="115"/>
      <c r="AV292" s="115"/>
      <c r="AW292" s="115"/>
      <c r="AX292" s="115"/>
      <c r="AY292" s="115"/>
      <c r="AZ292" s="115"/>
      <c r="BA292" s="115"/>
      <c r="BB292" s="115"/>
      <c r="BC292" s="115"/>
      <c r="BD292" s="115"/>
      <c r="BE292" s="115"/>
      <c r="BF292" s="115"/>
      <c r="BG292" s="115"/>
      <c r="BH292" s="115"/>
      <c r="BI292" s="115"/>
      <c r="BJ292" s="115"/>
      <c r="BK292" s="115"/>
      <c r="BL292" s="115"/>
      <c r="BM292" s="115"/>
      <c r="BN292" s="115"/>
      <c r="BO292" s="115"/>
      <c r="BP292" s="115"/>
      <c r="BQ292" s="115"/>
      <c r="BR292" s="115"/>
      <c r="BS292" s="115"/>
      <c r="BT292" s="115"/>
      <c r="BU292" s="115"/>
      <c r="BV292" s="115"/>
      <c r="BW292" s="115"/>
      <c r="BX292" s="115"/>
      <c r="BY292" s="115"/>
      <c r="BZ292" s="115"/>
      <c r="CA292" s="115"/>
      <c r="CB292" s="115"/>
      <c r="CC292" s="115"/>
      <c r="CD292" s="115"/>
      <c r="CE292" s="115"/>
      <c r="CF292" s="115"/>
      <c r="CG292" s="115"/>
      <c r="CH292" s="115"/>
      <c r="CI292" s="115"/>
      <c r="CJ292" s="115"/>
      <c r="CK292" s="115"/>
      <c r="CL292" s="115"/>
      <c r="CM292" s="115"/>
      <c r="CN292" s="115"/>
      <c r="CO292" s="115"/>
      <c r="CP292" s="115"/>
      <c r="CQ292" s="115"/>
      <c r="CR292" s="115"/>
      <c r="CS292" s="115"/>
      <c r="CT292" s="115"/>
      <c r="CU292" s="115"/>
      <c r="CV292" s="115"/>
      <c r="CW292" s="115"/>
      <c r="CX292" s="115"/>
      <c r="CY292" s="115"/>
      <c r="CZ292" s="115"/>
      <c r="DA292" s="115"/>
      <c r="DB292" s="115"/>
      <c r="DC292" s="115"/>
      <c r="DD292" s="115"/>
      <c r="DE292" s="115"/>
      <c r="DF292" s="115"/>
      <c r="DG292" s="115"/>
      <c r="DH292" s="115"/>
      <c r="DI292" s="115"/>
      <c r="DJ292" s="115"/>
      <c r="DK292" s="115"/>
      <c r="DL292" s="115"/>
      <c r="DM292" s="115"/>
      <c r="DN292" s="115"/>
      <c r="DO292" s="115"/>
      <c r="DP292" s="115"/>
      <c r="DQ292" s="115"/>
      <c r="DR292" s="115"/>
      <c r="DS292" s="115"/>
      <c r="DT292" s="115"/>
      <c r="DU292" s="115"/>
      <c r="DV292" s="115"/>
      <c r="DW292" s="115"/>
      <c r="DX292" s="115"/>
      <c r="DY292" s="115"/>
      <c r="DZ292" s="115"/>
      <c r="EA292" s="115"/>
      <c r="EB292" s="115"/>
      <c r="EC292" s="115"/>
      <c r="ED292" s="115"/>
      <c r="EE292" s="115"/>
      <c r="EF292" s="115"/>
      <c r="EG292" s="115"/>
      <c r="EH292" s="115"/>
      <c r="EI292" s="115"/>
      <c r="EJ292" s="115"/>
      <c r="EK292" s="115"/>
      <c r="EL292" s="115"/>
      <c r="EM292" s="115"/>
      <c r="EN292" s="115"/>
      <c r="EO292" s="115"/>
      <c r="EP292" s="115"/>
      <c r="EQ292" s="115"/>
      <c r="ER292" s="115"/>
      <c r="ES292" s="115"/>
      <c r="ET292" s="115"/>
      <c r="EU292" s="115"/>
      <c r="EV292" s="115"/>
      <c r="EW292" s="115"/>
      <c r="EX292" s="115"/>
      <c r="EY292" s="115"/>
      <c r="EZ292" s="115"/>
      <c r="FA292" s="115"/>
      <c r="FB292" s="115"/>
      <c r="FC292" s="115"/>
      <c r="FD292" s="115"/>
      <c r="FE292" s="115"/>
      <c r="FF292" s="115"/>
      <c r="FG292" s="115"/>
      <c r="FH292" s="115"/>
      <c r="FI292" s="115"/>
      <c r="FJ292" s="115"/>
      <c r="FK292" s="115"/>
      <c r="FL292" s="115"/>
      <c r="FM292" s="115"/>
      <c r="FN292" s="115"/>
      <c r="FO292" s="115"/>
      <c r="FP292" s="115"/>
      <c r="FQ292" s="115"/>
      <c r="FR292" s="115"/>
      <c r="FS292" s="115"/>
      <c r="FT292" s="115"/>
      <c r="FU292" s="115"/>
      <c r="FV292" s="115"/>
      <c r="FW292" s="115"/>
      <c r="FX292" s="115"/>
      <c r="FY292" s="115"/>
      <c r="FZ292" s="115"/>
      <c r="GA292" s="115"/>
      <c r="GB292" s="115"/>
      <c r="GC292" s="115"/>
      <c r="GD292" s="115"/>
      <c r="GE292" s="115"/>
      <c r="GF292" s="115"/>
      <c r="GG292" s="115"/>
      <c r="GH292" s="115"/>
      <c r="GI292" s="115"/>
      <c r="GJ292" s="115"/>
      <c r="GK292" s="115"/>
      <c r="GL292" s="115"/>
      <c r="GM292" s="115"/>
      <c r="GN292" s="115"/>
      <c r="GO292" s="115"/>
      <c r="GP292" s="115"/>
      <c r="GQ292" s="115"/>
      <c r="GR292" s="115"/>
      <c r="GS292" s="115"/>
      <c r="GT292" s="115"/>
      <c r="GU292" s="115"/>
      <c r="GV292" s="115"/>
      <c r="GW292" s="115"/>
      <c r="GX292" s="115"/>
      <c r="GY292" s="115"/>
      <c r="GZ292" s="115"/>
      <c r="HA292" s="115"/>
      <c r="HB292" s="115"/>
      <c r="HC292" s="115"/>
      <c r="HD292" s="115"/>
      <c r="HE292" s="115"/>
      <c r="HF292" s="115"/>
      <c r="HG292" s="115"/>
      <c r="HH292" s="115"/>
      <c r="HI292" s="115"/>
      <c r="HJ292" s="115"/>
      <c r="HK292" s="115"/>
      <c r="HL292" s="115"/>
      <c r="HM292" s="115"/>
      <c r="HN292" s="115"/>
      <c r="HO292" s="115"/>
      <c r="HP292" s="115"/>
      <c r="HQ292" s="115"/>
      <c r="HR292" s="115"/>
      <c r="HS292" s="115"/>
      <c r="HT292" s="115"/>
      <c r="HU292" s="115"/>
      <c r="HV292" s="115"/>
      <c r="HW292" s="115"/>
      <c r="HX292" s="115"/>
      <c r="HY292" s="115"/>
      <c r="HZ292" s="115"/>
      <c r="IA292" s="115"/>
      <c r="IB292" s="115"/>
      <c r="IC292" s="115"/>
      <c r="ID292" s="115"/>
      <c r="IE292" s="115"/>
      <c r="IF292" s="115"/>
      <c r="IG292" s="115"/>
      <c r="IH292" s="115"/>
      <c r="II292" s="115"/>
      <c r="IJ292" s="115"/>
      <c r="IK292" s="115"/>
      <c r="IL292" s="115"/>
      <c r="IM292" s="115"/>
      <c r="IN292" s="115"/>
      <c r="IO292" s="115"/>
      <c r="IP292" s="115"/>
      <c r="IQ292" s="115"/>
      <c r="IR292" s="115"/>
      <c r="IS292" s="115"/>
      <c r="IT292" s="115"/>
      <c r="IU292" s="115"/>
      <c r="IV292" s="115"/>
    </row>
    <row r="293" s="51" customFormat="1" ht="98" hidden="1" customHeight="1" spans="1:256">
      <c r="A293" s="137">
        <v>2</v>
      </c>
      <c r="B293" s="85" t="s">
        <v>1073</v>
      </c>
      <c r="C293" s="85" t="s">
        <v>1081</v>
      </c>
      <c r="D293" s="85" t="s">
        <v>1082</v>
      </c>
      <c r="E293" s="86" t="s">
        <v>1083</v>
      </c>
      <c r="F293" s="85" t="s">
        <v>276</v>
      </c>
      <c r="G293" s="75">
        <v>100</v>
      </c>
      <c r="H293" s="75">
        <v>100</v>
      </c>
      <c r="I293" s="75"/>
      <c r="J293" s="75"/>
      <c r="K293" s="75"/>
      <c r="L293" s="85" t="s">
        <v>1084</v>
      </c>
      <c r="M293" s="89" t="s">
        <v>1085</v>
      </c>
      <c r="N293" s="137" t="s">
        <v>1086</v>
      </c>
      <c r="O293" s="137" t="s">
        <v>34</v>
      </c>
      <c r="P293" s="85"/>
      <c r="Q293" s="75" t="s">
        <v>1087</v>
      </c>
      <c r="R293" s="115"/>
      <c r="S293" s="115"/>
      <c r="T293" s="115"/>
      <c r="U293" s="115"/>
      <c r="V293" s="115"/>
      <c r="W293" s="115"/>
      <c r="X293" s="115"/>
      <c r="Y293" s="115"/>
      <c r="Z293" s="115"/>
      <c r="AA293" s="115"/>
      <c r="AB293" s="115"/>
      <c r="AC293" s="115"/>
      <c r="AD293" s="115"/>
      <c r="AE293" s="115"/>
      <c r="AF293" s="115"/>
      <c r="AG293" s="115"/>
      <c r="AH293" s="115"/>
      <c r="AI293" s="115"/>
      <c r="AJ293" s="115"/>
      <c r="AK293" s="115"/>
      <c r="AL293" s="115"/>
      <c r="AM293" s="115"/>
      <c r="AN293" s="115"/>
      <c r="AO293" s="115"/>
      <c r="AP293" s="115"/>
      <c r="AQ293" s="115"/>
      <c r="AR293" s="115"/>
      <c r="AS293" s="115"/>
      <c r="AT293" s="115"/>
      <c r="AU293" s="115"/>
      <c r="AV293" s="115"/>
      <c r="AW293" s="115"/>
      <c r="AX293" s="115"/>
      <c r="AY293" s="115"/>
      <c r="AZ293" s="115"/>
      <c r="BA293" s="115"/>
      <c r="BB293" s="115"/>
      <c r="BC293" s="115"/>
      <c r="BD293" s="115"/>
      <c r="BE293" s="115"/>
      <c r="BF293" s="115"/>
      <c r="BG293" s="115"/>
      <c r="BH293" s="115"/>
      <c r="BI293" s="115"/>
      <c r="BJ293" s="115"/>
      <c r="BK293" s="115"/>
      <c r="BL293" s="115"/>
      <c r="BM293" s="115"/>
      <c r="BN293" s="115"/>
      <c r="BO293" s="115"/>
      <c r="BP293" s="115"/>
      <c r="BQ293" s="115"/>
      <c r="BR293" s="115"/>
      <c r="BS293" s="115"/>
      <c r="BT293" s="115"/>
      <c r="BU293" s="115"/>
      <c r="BV293" s="115"/>
      <c r="BW293" s="115"/>
      <c r="BX293" s="115"/>
      <c r="BY293" s="115"/>
      <c r="BZ293" s="115"/>
      <c r="CA293" s="115"/>
      <c r="CB293" s="115"/>
      <c r="CC293" s="115"/>
      <c r="CD293" s="115"/>
      <c r="CE293" s="115"/>
      <c r="CF293" s="115"/>
      <c r="CG293" s="115"/>
      <c r="CH293" s="115"/>
      <c r="CI293" s="115"/>
      <c r="CJ293" s="115"/>
      <c r="CK293" s="115"/>
      <c r="CL293" s="115"/>
      <c r="CM293" s="115"/>
      <c r="CN293" s="115"/>
      <c r="CO293" s="115"/>
      <c r="CP293" s="115"/>
      <c r="CQ293" s="115"/>
      <c r="CR293" s="115"/>
      <c r="CS293" s="115"/>
      <c r="CT293" s="115"/>
      <c r="CU293" s="115"/>
      <c r="CV293" s="115"/>
      <c r="CW293" s="115"/>
      <c r="CX293" s="115"/>
      <c r="CY293" s="115"/>
      <c r="CZ293" s="115"/>
      <c r="DA293" s="115"/>
      <c r="DB293" s="115"/>
      <c r="DC293" s="115"/>
      <c r="DD293" s="115"/>
      <c r="DE293" s="115"/>
      <c r="DF293" s="115"/>
      <c r="DG293" s="115"/>
      <c r="DH293" s="115"/>
      <c r="DI293" s="115"/>
      <c r="DJ293" s="115"/>
      <c r="DK293" s="115"/>
      <c r="DL293" s="115"/>
      <c r="DM293" s="115"/>
      <c r="DN293" s="115"/>
      <c r="DO293" s="115"/>
      <c r="DP293" s="115"/>
      <c r="DQ293" s="115"/>
      <c r="DR293" s="115"/>
      <c r="DS293" s="115"/>
      <c r="DT293" s="115"/>
      <c r="DU293" s="115"/>
      <c r="DV293" s="115"/>
      <c r="DW293" s="115"/>
      <c r="DX293" s="115"/>
      <c r="DY293" s="115"/>
      <c r="DZ293" s="115"/>
      <c r="EA293" s="115"/>
      <c r="EB293" s="115"/>
      <c r="EC293" s="115"/>
      <c r="ED293" s="115"/>
      <c r="EE293" s="115"/>
      <c r="EF293" s="115"/>
      <c r="EG293" s="115"/>
      <c r="EH293" s="115"/>
      <c r="EI293" s="115"/>
      <c r="EJ293" s="115"/>
      <c r="EK293" s="115"/>
      <c r="EL293" s="115"/>
      <c r="EM293" s="115"/>
      <c r="EN293" s="115"/>
      <c r="EO293" s="115"/>
      <c r="EP293" s="115"/>
      <c r="EQ293" s="115"/>
      <c r="ER293" s="115"/>
      <c r="ES293" s="115"/>
      <c r="ET293" s="115"/>
      <c r="EU293" s="115"/>
      <c r="EV293" s="115"/>
      <c r="EW293" s="115"/>
      <c r="EX293" s="115"/>
      <c r="EY293" s="115"/>
      <c r="EZ293" s="115"/>
      <c r="FA293" s="115"/>
      <c r="FB293" s="115"/>
      <c r="FC293" s="115"/>
      <c r="FD293" s="115"/>
      <c r="FE293" s="115"/>
      <c r="FF293" s="115"/>
      <c r="FG293" s="115"/>
      <c r="FH293" s="115"/>
      <c r="FI293" s="115"/>
      <c r="FJ293" s="115"/>
      <c r="FK293" s="115"/>
      <c r="FL293" s="115"/>
      <c r="FM293" s="115"/>
      <c r="FN293" s="115"/>
      <c r="FO293" s="115"/>
      <c r="FP293" s="115"/>
      <c r="FQ293" s="115"/>
      <c r="FR293" s="115"/>
      <c r="FS293" s="115"/>
      <c r="FT293" s="115"/>
      <c r="FU293" s="115"/>
      <c r="FV293" s="115"/>
      <c r="FW293" s="115"/>
      <c r="FX293" s="115"/>
      <c r="FY293" s="115"/>
      <c r="FZ293" s="115"/>
      <c r="GA293" s="115"/>
      <c r="GB293" s="115"/>
      <c r="GC293" s="115"/>
      <c r="GD293" s="115"/>
      <c r="GE293" s="115"/>
      <c r="GF293" s="115"/>
      <c r="GG293" s="115"/>
      <c r="GH293" s="115"/>
      <c r="GI293" s="115"/>
      <c r="GJ293" s="115"/>
      <c r="GK293" s="115"/>
      <c r="GL293" s="115"/>
      <c r="GM293" s="115"/>
      <c r="GN293" s="115"/>
      <c r="GO293" s="115"/>
      <c r="GP293" s="115"/>
      <c r="GQ293" s="115"/>
      <c r="GR293" s="115"/>
      <c r="GS293" s="115"/>
      <c r="GT293" s="115"/>
      <c r="GU293" s="115"/>
      <c r="GV293" s="115"/>
      <c r="GW293" s="115"/>
      <c r="GX293" s="115"/>
      <c r="GY293" s="115"/>
      <c r="GZ293" s="115"/>
      <c r="HA293" s="115"/>
      <c r="HB293" s="115"/>
      <c r="HC293" s="115"/>
      <c r="HD293" s="115"/>
      <c r="HE293" s="115"/>
      <c r="HF293" s="115"/>
      <c r="HG293" s="115"/>
      <c r="HH293" s="115"/>
      <c r="HI293" s="115"/>
      <c r="HJ293" s="115"/>
      <c r="HK293" s="115"/>
      <c r="HL293" s="115"/>
      <c r="HM293" s="115"/>
      <c r="HN293" s="115"/>
      <c r="HO293" s="115"/>
      <c r="HP293" s="115"/>
      <c r="HQ293" s="115"/>
      <c r="HR293" s="115"/>
      <c r="HS293" s="115"/>
      <c r="HT293" s="115"/>
      <c r="HU293" s="115"/>
      <c r="HV293" s="115"/>
      <c r="HW293" s="115"/>
      <c r="HX293" s="115"/>
      <c r="HY293" s="115"/>
      <c r="HZ293" s="115"/>
      <c r="IA293" s="115"/>
      <c r="IB293" s="115"/>
      <c r="IC293" s="115"/>
      <c r="ID293" s="115"/>
      <c r="IE293" s="115"/>
      <c r="IF293" s="115"/>
      <c r="IG293" s="115"/>
      <c r="IH293" s="115"/>
      <c r="II293" s="115"/>
      <c r="IJ293" s="115"/>
      <c r="IK293" s="115"/>
      <c r="IL293" s="115"/>
      <c r="IM293" s="115"/>
      <c r="IN293" s="115"/>
      <c r="IO293" s="115"/>
      <c r="IP293" s="115"/>
      <c r="IQ293" s="115"/>
      <c r="IR293" s="115"/>
      <c r="IS293" s="115"/>
      <c r="IT293" s="115"/>
      <c r="IU293" s="115"/>
      <c r="IV293" s="115"/>
    </row>
    <row r="294" s="51" customFormat="1" ht="91" hidden="1" customHeight="1" spans="1:256">
      <c r="A294" s="137">
        <v>3</v>
      </c>
      <c r="B294" s="85" t="s">
        <v>1073</v>
      </c>
      <c r="C294" s="85" t="s">
        <v>1088</v>
      </c>
      <c r="D294" s="85" t="s">
        <v>1089</v>
      </c>
      <c r="E294" s="86" t="s">
        <v>1090</v>
      </c>
      <c r="F294" s="85" t="s">
        <v>31</v>
      </c>
      <c r="G294" s="75">
        <v>1400</v>
      </c>
      <c r="H294" s="75">
        <v>1400</v>
      </c>
      <c r="I294" s="75"/>
      <c r="J294" s="75"/>
      <c r="K294" s="75"/>
      <c r="L294" s="85" t="s">
        <v>1091</v>
      </c>
      <c r="M294" s="89" t="s">
        <v>1092</v>
      </c>
      <c r="N294" s="88" t="s">
        <v>1093</v>
      </c>
      <c r="O294" s="137" t="s">
        <v>34</v>
      </c>
      <c r="P294" s="85"/>
      <c r="Q294" s="75" t="s">
        <v>92</v>
      </c>
      <c r="R294" s="115"/>
      <c r="S294" s="115"/>
      <c r="T294" s="115"/>
      <c r="U294" s="115"/>
      <c r="V294" s="115"/>
      <c r="W294" s="115"/>
      <c r="X294" s="115"/>
      <c r="Y294" s="115"/>
      <c r="Z294" s="115"/>
      <c r="AA294" s="115"/>
      <c r="AB294" s="115"/>
      <c r="AC294" s="115"/>
      <c r="AD294" s="115"/>
      <c r="AE294" s="115"/>
      <c r="AF294" s="115"/>
      <c r="AG294" s="115"/>
      <c r="AH294" s="115"/>
      <c r="AI294" s="115"/>
      <c r="AJ294" s="115"/>
      <c r="AK294" s="115"/>
      <c r="AL294" s="115"/>
      <c r="AM294" s="115"/>
      <c r="AN294" s="115"/>
      <c r="AO294" s="115"/>
      <c r="AP294" s="115"/>
      <c r="AQ294" s="115"/>
      <c r="AR294" s="115"/>
      <c r="AS294" s="115"/>
      <c r="AT294" s="115"/>
      <c r="AU294" s="115"/>
      <c r="AV294" s="115"/>
      <c r="AW294" s="115"/>
      <c r="AX294" s="115"/>
      <c r="AY294" s="115"/>
      <c r="AZ294" s="115"/>
      <c r="BA294" s="115"/>
      <c r="BB294" s="115"/>
      <c r="BC294" s="115"/>
      <c r="BD294" s="115"/>
      <c r="BE294" s="115"/>
      <c r="BF294" s="115"/>
      <c r="BG294" s="115"/>
      <c r="BH294" s="115"/>
      <c r="BI294" s="115"/>
      <c r="BJ294" s="115"/>
      <c r="BK294" s="115"/>
      <c r="BL294" s="115"/>
      <c r="BM294" s="115"/>
      <c r="BN294" s="115"/>
      <c r="BO294" s="115"/>
      <c r="BP294" s="115"/>
      <c r="BQ294" s="115"/>
      <c r="BR294" s="115"/>
      <c r="BS294" s="115"/>
      <c r="BT294" s="115"/>
      <c r="BU294" s="115"/>
      <c r="BV294" s="115"/>
      <c r="BW294" s="115"/>
      <c r="BX294" s="115"/>
      <c r="BY294" s="115"/>
      <c r="BZ294" s="115"/>
      <c r="CA294" s="115"/>
      <c r="CB294" s="115"/>
      <c r="CC294" s="115"/>
      <c r="CD294" s="115"/>
      <c r="CE294" s="115"/>
      <c r="CF294" s="115"/>
      <c r="CG294" s="115"/>
      <c r="CH294" s="115"/>
      <c r="CI294" s="115"/>
      <c r="CJ294" s="115"/>
      <c r="CK294" s="115"/>
      <c r="CL294" s="115"/>
      <c r="CM294" s="115"/>
      <c r="CN294" s="115"/>
      <c r="CO294" s="115"/>
      <c r="CP294" s="115"/>
      <c r="CQ294" s="115"/>
      <c r="CR294" s="115"/>
      <c r="CS294" s="115"/>
      <c r="CT294" s="115"/>
      <c r="CU294" s="115"/>
      <c r="CV294" s="115"/>
      <c r="CW294" s="115"/>
      <c r="CX294" s="115"/>
      <c r="CY294" s="115"/>
      <c r="CZ294" s="115"/>
      <c r="DA294" s="115"/>
      <c r="DB294" s="115"/>
      <c r="DC294" s="115"/>
      <c r="DD294" s="115"/>
      <c r="DE294" s="115"/>
      <c r="DF294" s="115"/>
      <c r="DG294" s="115"/>
      <c r="DH294" s="115"/>
      <c r="DI294" s="115"/>
      <c r="DJ294" s="115"/>
      <c r="DK294" s="115"/>
      <c r="DL294" s="115"/>
      <c r="DM294" s="115"/>
      <c r="DN294" s="115"/>
      <c r="DO294" s="115"/>
      <c r="DP294" s="115"/>
      <c r="DQ294" s="115"/>
      <c r="DR294" s="115"/>
      <c r="DS294" s="115"/>
      <c r="DT294" s="115"/>
      <c r="DU294" s="115"/>
      <c r="DV294" s="115"/>
      <c r="DW294" s="115"/>
      <c r="DX294" s="115"/>
      <c r="DY294" s="115"/>
      <c r="DZ294" s="115"/>
      <c r="EA294" s="115"/>
      <c r="EB294" s="115"/>
      <c r="EC294" s="115"/>
      <c r="ED294" s="115"/>
      <c r="EE294" s="115"/>
      <c r="EF294" s="115"/>
      <c r="EG294" s="115"/>
      <c r="EH294" s="115"/>
      <c r="EI294" s="115"/>
      <c r="EJ294" s="115"/>
      <c r="EK294" s="115"/>
      <c r="EL294" s="115"/>
      <c r="EM294" s="115"/>
      <c r="EN294" s="115"/>
      <c r="EO294" s="115"/>
      <c r="EP294" s="115"/>
      <c r="EQ294" s="115"/>
      <c r="ER294" s="115"/>
      <c r="ES294" s="115"/>
      <c r="ET294" s="115"/>
      <c r="EU294" s="115"/>
      <c r="EV294" s="115"/>
      <c r="EW294" s="115"/>
      <c r="EX294" s="115"/>
      <c r="EY294" s="115"/>
      <c r="EZ294" s="115"/>
      <c r="FA294" s="115"/>
      <c r="FB294" s="115"/>
      <c r="FC294" s="115"/>
      <c r="FD294" s="115"/>
      <c r="FE294" s="115"/>
      <c r="FF294" s="115"/>
      <c r="FG294" s="115"/>
      <c r="FH294" s="115"/>
      <c r="FI294" s="115"/>
      <c r="FJ294" s="115"/>
      <c r="FK294" s="115"/>
      <c r="FL294" s="115"/>
      <c r="FM294" s="115"/>
      <c r="FN294" s="115"/>
      <c r="FO294" s="115"/>
      <c r="FP294" s="115"/>
      <c r="FQ294" s="115"/>
      <c r="FR294" s="115"/>
      <c r="FS294" s="115"/>
      <c r="FT294" s="115"/>
      <c r="FU294" s="115"/>
      <c r="FV294" s="115"/>
      <c r="FW294" s="115"/>
      <c r="FX294" s="115"/>
      <c r="FY294" s="115"/>
      <c r="FZ294" s="115"/>
      <c r="GA294" s="115"/>
      <c r="GB294" s="115"/>
      <c r="GC294" s="115"/>
      <c r="GD294" s="115"/>
      <c r="GE294" s="115"/>
      <c r="GF294" s="115"/>
      <c r="GG294" s="115"/>
      <c r="GH294" s="115"/>
      <c r="GI294" s="115"/>
      <c r="GJ294" s="115"/>
      <c r="GK294" s="115"/>
      <c r="GL294" s="115"/>
      <c r="GM294" s="115"/>
      <c r="GN294" s="115"/>
      <c r="GO294" s="115"/>
      <c r="GP294" s="115"/>
      <c r="GQ294" s="115"/>
      <c r="GR294" s="115"/>
      <c r="GS294" s="115"/>
      <c r="GT294" s="115"/>
      <c r="GU294" s="115"/>
      <c r="GV294" s="115"/>
      <c r="GW294" s="115"/>
      <c r="GX294" s="115"/>
      <c r="GY294" s="115"/>
      <c r="GZ294" s="115"/>
      <c r="HA294" s="115"/>
      <c r="HB294" s="115"/>
      <c r="HC294" s="115"/>
      <c r="HD294" s="115"/>
      <c r="HE294" s="115"/>
      <c r="HF294" s="115"/>
      <c r="HG294" s="115"/>
      <c r="HH294" s="115"/>
      <c r="HI294" s="115"/>
      <c r="HJ294" s="115"/>
      <c r="HK294" s="115"/>
      <c r="HL294" s="115"/>
      <c r="HM294" s="115"/>
      <c r="HN294" s="115"/>
      <c r="HO294" s="115"/>
      <c r="HP294" s="115"/>
      <c r="HQ294" s="115"/>
      <c r="HR294" s="115"/>
      <c r="HS294" s="115"/>
      <c r="HT294" s="115"/>
      <c r="HU294" s="115"/>
      <c r="HV294" s="115"/>
      <c r="HW294" s="115"/>
      <c r="HX294" s="115"/>
      <c r="HY294" s="115"/>
      <c r="HZ294" s="115"/>
      <c r="IA294" s="115"/>
      <c r="IB294" s="115"/>
      <c r="IC294" s="115"/>
      <c r="ID294" s="115"/>
      <c r="IE294" s="115"/>
      <c r="IF294" s="115"/>
      <c r="IG294" s="115"/>
      <c r="IH294" s="115"/>
      <c r="II294" s="115"/>
      <c r="IJ294" s="115"/>
      <c r="IK294" s="115"/>
      <c r="IL294" s="115"/>
      <c r="IM294" s="115"/>
      <c r="IN294" s="115"/>
      <c r="IO294" s="115"/>
      <c r="IP294" s="115"/>
      <c r="IQ294" s="115"/>
      <c r="IR294" s="115"/>
      <c r="IS294" s="115"/>
      <c r="IT294" s="115"/>
      <c r="IU294" s="115"/>
      <c r="IV294" s="115"/>
    </row>
    <row r="295" s="51" customFormat="1" ht="140" hidden="1" customHeight="1" spans="1:256">
      <c r="A295" s="137">
        <v>4</v>
      </c>
      <c r="B295" s="85" t="s">
        <v>1073</v>
      </c>
      <c r="C295" s="85" t="s">
        <v>1094</v>
      </c>
      <c r="D295" s="85" t="s">
        <v>1095</v>
      </c>
      <c r="E295" s="86" t="s">
        <v>1096</v>
      </c>
      <c r="F295" s="85" t="s">
        <v>31</v>
      </c>
      <c r="G295" s="75">
        <v>1500</v>
      </c>
      <c r="H295" s="75">
        <v>1500</v>
      </c>
      <c r="I295" s="75"/>
      <c r="J295" s="75"/>
      <c r="K295" s="75"/>
      <c r="L295" s="85" t="s">
        <v>1097</v>
      </c>
      <c r="M295" s="89" t="s">
        <v>1098</v>
      </c>
      <c r="N295" s="137" t="s">
        <v>1099</v>
      </c>
      <c r="O295" s="137" t="s">
        <v>34</v>
      </c>
      <c r="P295" s="75"/>
      <c r="Q295" s="85"/>
      <c r="R295" s="115"/>
      <c r="S295" s="115"/>
      <c r="T295" s="115"/>
      <c r="U295" s="115"/>
      <c r="V295" s="115"/>
      <c r="W295" s="115"/>
      <c r="X295" s="115"/>
      <c r="Y295" s="115"/>
      <c r="Z295" s="115"/>
      <c r="AA295" s="115"/>
      <c r="AB295" s="115"/>
      <c r="AC295" s="115"/>
      <c r="AD295" s="115"/>
      <c r="AE295" s="115"/>
      <c r="AF295" s="115"/>
      <c r="AG295" s="115"/>
      <c r="AH295" s="115"/>
      <c r="AI295" s="115"/>
      <c r="AJ295" s="115"/>
      <c r="AK295" s="115"/>
      <c r="AL295" s="115"/>
      <c r="AM295" s="115"/>
      <c r="AN295" s="115"/>
      <c r="AO295" s="115"/>
      <c r="AP295" s="115"/>
      <c r="AQ295" s="115"/>
      <c r="AR295" s="115"/>
      <c r="AS295" s="115"/>
      <c r="AT295" s="115"/>
      <c r="AU295" s="115"/>
      <c r="AV295" s="115"/>
      <c r="AW295" s="115"/>
      <c r="AX295" s="115"/>
      <c r="AY295" s="115"/>
      <c r="AZ295" s="115"/>
      <c r="BA295" s="115"/>
      <c r="BB295" s="115"/>
      <c r="BC295" s="115"/>
      <c r="BD295" s="115"/>
      <c r="BE295" s="115"/>
      <c r="BF295" s="115"/>
      <c r="BG295" s="115"/>
      <c r="BH295" s="115"/>
      <c r="BI295" s="115"/>
      <c r="BJ295" s="115"/>
      <c r="BK295" s="115"/>
      <c r="BL295" s="115"/>
      <c r="BM295" s="115"/>
      <c r="BN295" s="115"/>
      <c r="BO295" s="115"/>
      <c r="BP295" s="115"/>
      <c r="BQ295" s="115"/>
      <c r="BR295" s="115"/>
      <c r="BS295" s="115"/>
      <c r="BT295" s="115"/>
      <c r="BU295" s="115"/>
      <c r="BV295" s="115"/>
      <c r="BW295" s="115"/>
      <c r="BX295" s="115"/>
      <c r="BY295" s="115"/>
      <c r="BZ295" s="115"/>
      <c r="CA295" s="115"/>
      <c r="CB295" s="115"/>
      <c r="CC295" s="115"/>
      <c r="CD295" s="115"/>
      <c r="CE295" s="115"/>
      <c r="CF295" s="115"/>
      <c r="CG295" s="115"/>
      <c r="CH295" s="115"/>
      <c r="CI295" s="115"/>
      <c r="CJ295" s="115"/>
      <c r="CK295" s="115"/>
      <c r="CL295" s="115"/>
      <c r="CM295" s="115"/>
      <c r="CN295" s="115"/>
      <c r="CO295" s="115"/>
      <c r="CP295" s="115"/>
      <c r="CQ295" s="115"/>
      <c r="CR295" s="115"/>
      <c r="CS295" s="115"/>
      <c r="CT295" s="115"/>
      <c r="CU295" s="115"/>
      <c r="CV295" s="115"/>
      <c r="CW295" s="115"/>
      <c r="CX295" s="115"/>
      <c r="CY295" s="115"/>
      <c r="CZ295" s="115"/>
      <c r="DA295" s="115"/>
      <c r="DB295" s="115"/>
      <c r="DC295" s="115"/>
      <c r="DD295" s="115"/>
      <c r="DE295" s="115"/>
      <c r="DF295" s="115"/>
      <c r="DG295" s="115"/>
      <c r="DH295" s="115"/>
      <c r="DI295" s="115"/>
      <c r="DJ295" s="115"/>
      <c r="DK295" s="115"/>
      <c r="DL295" s="115"/>
      <c r="DM295" s="115"/>
      <c r="DN295" s="115"/>
      <c r="DO295" s="115"/>
      <c r="DP295" s="115"/>
      <c r="DQ295" s="115"/>
      <c r="DR295" s="115"/>
      <c r="DS295" s="115"/>
      <c r="DT295" s="115"/>
      <c r="DU295" s="115"/>
      <c r="DV295" s="115"/>
      <c r="DW295" s="115"/>
      <c r="DX295" s="115"/>
      <c r="DY295" s="115"/>
      <c r="DZ295" s="115"/>
      <c r="EA295" s="115"/>
      <c r="EB295" s="115"/>
      <c r="EC295" s="115"/>
      <c r="ED295" s="115"/>
      <c r="EE295" s="115"/>
      <c r="EF295" s="115"/>
      <c r="EG295" s="115"/>
      <c r="EH295" s="115"/>
      <c r="EI295" s="115"/>
      <c r="EJ295" s="115"/>
      <c r="EK295" s="115"/>
      <c r="EL295" s="115"/>
      <c r="EM295" s="115"/>
      <c r="EN295" s="115"/>
      <c r="EO295" s="115"/>
      <c r="EP295" s="115"/>
      <c r="EQ295" s="115"/>
      <c r="ER295" s="115"/>
      <c r="ES295" s="115"/>
      <c r="ET295" s="115"/>
      <c r="EU295" s="115"/>
      <c r="EV295" s="115"/>
      <c r="EW295" s="115"/>
      <c r="EX295" s="115"/>
      <c r="EY295" s="115"/>
      <c r="EZ295" s="115"/>
      <c r="FA295" s="115"/>
      <c r="FB295" s="115"/>
      <c r="FC295" s="115"/>
      <c r="FD295" s="115"/>
      <c r="FE295" s="115"/>
      <c r="FF295" s="115"/>
      <c r="FG295" s="115"/>
      <c r="FH295" s="115"/>
      <c r="FI295" s="115"/>
      <c r="FJ295" s="115"/>
      <c r="FK295" s="115"/>
      <c r="FL295" s="115"/>
      <c r="FM295" s="115"/>
      <c r="FN295" s="115"/>
      <c r="FO295" s="115"/>
      <c r="FP295" s="115"/>
      <c r="FQ295" s="115"/>
      <c r="FR295" s="115"/>
      <c r="FS295" s="115"/>
      <c r="FT295" s="115"/>
      <c r="FU295" s="115"/>
      <c r="FV295" s="115"/>
      <c r="FW295" s="115"/>
      <c r="FX295" s="115"/>
      <c r="FY295" s="115"/>
      <c r="FZ295" s="115"/>
      <c r="GA295" s="115"/>
      <c r="GB295" s="115"/>
      <c r="GC295" s="115"/>
      <c r="GD295" s="115"/>
      <c r="GE295" s="115"/>
      <c r="GF295" s="115"/>
      <c r="GG295" s="115"/>
      <c r="GH295" s="115"/>
      <c r="GI295" s="115"/>
      <c r="GJ295" s="115"/>
      <c r="GK295" s="115"/>
      <c r="GL295" s="115"/>
      <c r="GM295" s="115"/>
      <c r="GN295" s="115"/>
      <c r="GO295" s="115"/>
      <c r="GP295" s="115"/>
      <c r="GQ295" s="115"/>
      <c r="GR295" s="115"/>
      <c r="GS295" s="115"/>
      <c r="GT295" s="115"/>
      <c r="GU295" s="115"/>
      <c r="GV295" s="115"/>
      <c r="GW295" s="115"/>
      <c r="GX295" s="115"/>
      <c r="GY295" s="115"/>
      <c r="GZ295" s="115"/>
      <c r="HA295" s="115"/>
      <c r="HB295" s="115"/>
      <c r="HC295" s="115"/>
      <c r="HD295" s="115"/>
      <c r="HE295" s="115"/>
      <c r="HF295" s="115"/>
      <c r="HG295" s="115"/>
      <c r="HH295" s="115"/>
      <c r="HI295" s="115"/>
      <c r="HJ295" s="115"/>
      <c r="HK295" s="115"/>
      <c r="HL295" s="115"/>
      <c r="HM295" s="115"/>
      <c r="HN295" s="115"/>
      <c r="HO295" s="115"/>
      <c r="HP295" s="115"/>
      <c r="HQ295" s="115"/>
      <c r="HR295" s="115"/>
      <c r="HS295" s="115"/>
      <c r="HT295" s="115"/>
      <c r="HU295" s="115"/>
      <c r="HV295" s="115"/>
      <c r="HW295" s="115"/>
      <c r="HX295" s="115"/>
      <c r="HY295" s="115"/>
      <c r="HZ295" s="115"/>
      <c r="IA295" s="115"/>
      <c r="IB295" s="115"/>
      <c r="IC295" s="115"/>
      <c r="ID295" s="115"/>
      <c r="IE295" s="115"/>
      <c r="IF295" s="115"/>
      <c r="IG295" s="115"/>
      <c r="IH295" s="115"/>
      <c r="II295" s="115"/>
      <c r="IJ295" s="115"/>
      <c r="IK295" s="115"/>
      <c r="IL295" s="115"/>
      <c r="IM295" s="115"/>
      <c r="IN295" s="115"/>
      <c r="IO295" s="115"/>
      <c r="IP295" s="115"/>
      <c r="IQ295" s="115"/>
      <c r="IR295" s="115"/>
      <c r="IS295" s="115"/>
      <c r="IT295" s="115"/>
      <c r="IU295" s="115"/>
      <c r="IV295" s="115"/>
    </row>
    <row r="296" s="51" customFormat="1" ht="94" hidden="1" customHeight="1" spans="1:256">
      <c r="A296" s="137">
        <v>5</v>
      </c>
      <c r="B296" s="85" t="s">
        <v>1073</v>
      </c>
      <c r="C296" s="85" t="s">
        <v>1100</v>
      </c>
      <c r="D296" s="85" t="s">
        <v>1101</v>
      </c>
      <c r="E296" s="86" t="s">
        <v>1102</v>
      </c>
      <c r="F296" s="85" t="s">
        <v>31</v>
      </c>
      <c r="G296" s="75">
        <v>500</v>
      </c>
      <c r="H296" s="75">
        <v>500</v>
      </c>
      <c r="I296" s="75"/>
      <c r="J296" s="75"/>
      <c r="K296" s="75"/>
      <c r="L296" s="85" t="s">
        <v>1091</v>
      </c>
      <c r="M296" s="111" t="s">
        <v>1103</v>
      </c>
      <c r="N296" s="88" t="s">
        <v>1093</v>
      </c>
      <c r="O296" s="88" t="s">
        <v>34</v>
      </c>
      <c r="P296" s="75"/>
      <c r="Q296" s="75" t="s">
        <v>1104</v>
      </c>
      <c r="R296" s="115"/>
      <c r="S296" s="115"/>
      <c r="T296" s="115"/>
      <c r="U296" s="115"/>
      <c r="V296" s="115"/>
      <c r="W296" s="115"/>
      <c r="X296" s="115"/>
      <c r="Y296" s="115"/>
      <c r="Z296" s="115"/>
      <c r="AA296" s="115"/>
      <c r="AB296" s="115"/>
      <c r="AC296" s="115"/>
      <c r="AD296" s="115"/>
      <c r="AE296" s="115"/>
      <c r="AF296" s="115"/>
      <c r="AG296" s="115"/>
      <c r="AH296" s="115"/>
      <c r="AI296" s="115"/>
      <c r="AJ296" s="115"/>
      <c r="AK296" s="115"/>
      <c r="AL296" s="115"/>
      <c r="AM296" s="115"/>
      <c r="AN296" s="115"/>
      <c r="AO296" s="115"/>
      <c r="AP296" s="115"/>
      <c r="AQ296" s="115"/>
      <c r="AR296" s="115"/>
      <c r="AS296" s="115"/>
      <c r="AT296" s="115"/>
      <c r="AU296" s="115"/>
      <c r="AV296" s="115"/>
      <c r="AW296" s="115"/>
      <c r="AX296" s="115"/>
      <c r="AY296" s="115"/>
      <c r="AZ296" s="115"/>
      <c r="BA296" s="115"/>
      <c r="BB296" s="115"/>
      <c r="BC296" s="115"/>
      <c r="BD296" s="115"/>
      <c r="BE296" s="115"/>
      <c r="BF296" s="115"/>
      <c r="BG296" s="115"/>
      <c r="BH296" s="115"/>
      <c r="BI296" s="115"/>
      <c r="BJ296" s="115"/>
      <c r="BK296" s="115"/>
      <c r="BL296" s="115"/>
      <c r="BM296" s="115"/>
      <c r="BN296" s="115"/>
      <c r="BO296" s="115"/>
      <c r="BP296" s="115"/>
      <c r="BQ296" s="115"/>
      <c r="BR296" s="115"/>
      <c r="BS296" s="115"/>
      <c r="BT296" s="115"/>
      <c r="BU296" s="115"/>
      <c r="BV296" s="115"/>
      <c r="BW296" s="115"/>
      <c r="BX296" s="115"/>
      <c r="BY296" s="115"/>
      <c r="BZ296" s="115"/>
      <c r="CA296" s="115"/>
      <c r="CB296" s="115"/>
      <c r="CC296" s="115"/>
      <c r="CD296" s="115"/>
      <c r="CE296" s="115"/>
      <c r="CF296" s="115"/>
      <c r="CG296" s="115"/>
      <c r="CH296" s="115"/>
      <c r="CI296" s="115"/>
      <c r="CJ296" s="115"/>
      <c r="CK296" s="115"/>
      <c r="CL296" s="115"/>
      <c r="CM296" s="115"/>
      <c r="CN296" s="115"/>
      <c r="CO296" s="115"/>
      <c r="CP296" s="115"/>
      <c r="CQ296" s="115"/>
      <c r="CR296" s="115"/>
      <c r="CS296" s="115"/>
      <c r="CT296" s="115"/>
      <c r="CU296" s="115"/>
      <c r="CV296" s="115"/>
      <c r="CW296" s="115"/>
      <c r="CX296" s="115"/>
      <c r="CY296" s="115"/>
      <c r="CZ296" s="115"/>
      <c r="DA296" s="115"/>
      <c r="DB296" s="115"/>
      <c r="DC296" s="115"/>
      <c r="DD296" s="115"/>
      <c r="DE296" s="115"/>
      <c r="DF296" s="115"/>
      <c r="DG296" s="115"/>
      <c r="DH296" s="115"/>
      <c r="DI296" s="115"/>
      <c r="DJ296" s="115"/>
      <c r="DK296" s="115"/>
      <c r="DL296" s="115"/>
      <c r="DM296" s="115"/>
      <c r="DN296" s="115"/>
      <c r="DO296" s="115"/>
      <c r="DP296" s="115"/>
      <c r="DQ296" s="115"/>
      <c r="DR296" s="115"/>
      <c r="DS296" s="115"/>
      <c r="DT296" s="115"/>
      <c r="DU296" s="115"/>
      <c r="DV296" s="115"/>
      <c r="DW296" s="115"/>
      <c r="DX296" s="115"/>
      <c r="DY296" s="115"/>
      <c r="DZ296" s="115"/>
      <c r="EA296" s="115"/>
      <c r="EB296" s="115"/>
      <c r="EC296" s="115"/>
      <c r="ED296" s="115"/>
      <c r="EE296" s="115"/>
      <c r="EF296" s="115"/>
      <c r="EG296" s="115"/>
      <c r="EH296" s="115"/>
      <c r="EI296" s="115"/>
      <c r="EJ296" s="115"/>
      <c r="EK296" s="115"/>
      <c r="EL296" s="115"/>
      <c r="EM296" s="115"/>
      <c r="EN296" s="115"/>
      <c r="EO296" s="115"/>
      <c r="EP296" s="115"/>
      <c r="EQ296" s="115"/>
      <c r="ER296" s="115"/>
      <c r="ES296" s="115"/>
      <c r="ET296" s="115"/>
      <c r="EU296" s="115"/>
      <c r="EV296" s="115"/>
      <c r="EW296" s="115"/>
      <c r="EX296" s="115"/>
      <c r="EY296" s="115"/>
      <c r="EZ296" s="115"/>
      <c r="FA296" s="115"/>
      <c r="FB296" s="115"/>
      <c r="FC296" s="115"/>
      <c r="FD296" s="115"/>
      <c r="FE296" s="115"/>
      <c r="FF296" s="115"/>
      <c r="FG296" s="115"/>
      <c r="FH296" s="115"/>
      <c r="FI296" s="115"/>
      <c r="FJ296" s="115"/>
      <c r="FK296" s="115"/>
      <c r="FL296" s="115"/>
      <c r="FM296" s="115"/>
      <c r="FN296" s="115"/>
      <c r="FO296" s="115"/>
      <c r="FP296" s="115"/>
      <c r="FQ296" s="115"/>
      <c r="FR296" s="115"/>
      <c r="FS296" s="115"/>
      <c r="FT296" s="115"/>
      <c r="FU296" s="115"/>
      <c r="FV296" s="115"/>
      <c r="FW296" s="115"/>
      <c r="FX296" s="115"/>
      <c r="FY296" s="115"/>
      <c r="FZ296" s="115"/>
      <c r="GA296" s="115"/>
      <c r="GB296" s="115"/>
      <c r="GC296" s="115"/>
      <c r="GD296" s="115"/>
      <c r="GE296" s="115"/>
      <c r="GF296" s="115"/>
      <c r="GG296" s="115"/>
      <c r="GH296" s="115"/>
      <c r="GI296" s="115"/>
      <c r="GJ296" s="115"/>
      <c r="GK296" s="115"/>
      <c r="GL296" s="115"/>
      <c r="GM296" s="115"/>
      <c r="GN296" s="115"/>
      <c r="GO296" s="115"/>
      <c r="GP296" s="115"/>
      <c r="GQ296" s="115"/>
      <c r="GR296" s="115"/>
      <c r="GS296" s="115"/>
      <c r="GT296" s="115"/>
      <c r="GU296" s="115"/>
      <c r="GV296" s="115"/>
      <c r="GW296" s="115"/>
      <c r="GX296" s="115"/>
      <c r="GY296" s="115"/>
      <c r="GZ296" s="115"/>
      <c r="HA296" s="115"/>
      <c r="HB296" s="115"/>
      <c r="HC296" s="115"/>
      <c r="HD296" s="115"/>
      <c r="HE296" s="115"/>
      <c r="HF296" s="115"/>
      <c r="HG296" s="115"/>
      <c r="HH296" s="115"/>
      <c r="HI296" s="115"/>
      <c r="HJ296" s="115"/>
      <c r="HK296" s="115"/>
      <c r="HL296" s="115"/>
      <c r="HM296" s="115"/>
      <c r="HN296" s="115"/>
      <c r="HO296" s="115"/>
      <c r="HP296" s="115"/>
      <c r="HQ296" s="115"/>
      <c r="HR296" s="115"/>
      <c r="HS296" s="115"/>
      <c r="HT296" s="115"/>
      <c r="HU296" s="115"/>
      <c r="HV296" s="115"/>
      <c r="HW296" s="115"/>
      <c r="HX296" s="115"/>
      <c r="HY296" s="115"/>
      <c r="HZ296" s="115"/>
      <c r="IA296" s="115"/>
      <c r="IB296" s="115"/>
      <c r="IC296" s="115"/>
      <c r="ID296" s="115"/>
      <c r="IE296" s="115"/>
      <c r="IF296" s="115"/>
      <c r="IG296" s="115"/>
      <c r="IH296" s="115"/>
      <c r="II296" s="115"/>
      <c r="IJ296" s="115"/>
      <c r="IK296" s="115"/>
      <c r="IL296" s="115"/>
      <c r="IM296" s="115"/>
      <c r="IN296" s="115"/>
      <c r="IO296" s="115"/>
      <c r="IP296" s="115"/>
      <c r="IQ296" s="115"/>
      <c r="IR296" s="115"/>
      <c r="IS296" s="115"/>
      <c r="IT296" s="115"/>
      <c r="IU296" s="115"/>
      <c r="IV296" s="115"/>
    </row>
    <row r="297" s="51" customFormat="1" ht="117" hidden="1" customHeight="1" spans="1:256">
      <c r="A297" s="137">
        <v>6</v>
      </c>
      <c r="B297" s="85" t="s">
        <v>1073</v>
      </c>
      <c r="C297" s="85" t="s">
        <v>1105</v>
      </c>
      <c r="D297" s="85" t="s">
        <v>1106</v>
      </c>
      <c r="E297" s="86" t="s">
        <v>1107</v>
      </c>
      <c r="F297" s="85" t="s">
        <v>31</v>
      </c>
      <c r="G297" s="75">
        <v>350</v>
      </c>
      <c r="H297" s="75">
        <v>350</v>
      </c>
      <c r="I297" s="75"/>
      <c r="J297" s="75"/>
      <c r="K297" s="75"/>
      <c r="L297" s="85" t="s">
        <v>1091</v>
      </c>
      <c r="M297" s="111" t="s">
        <v>1108</v>
      </c>
      <c r="N297" s="88" t="s">
        <v>1093</v>
      </c>
      <c r="O297" s="88" t="s">
        <v>34</v>
      </c>
      <c r="P297" s="75"/>
      <c r="Q297" s="75" t="s">
        <v>1109</v>
      </c>
      <c r="R297" s="115"/>
      <c r="S297" s="115"/>
      <c r="T297" s="115"/>
      <c r="U297" s="115"/>
      <c r="V297" s="115"/>
      <c r="W297" s="115"/>
      <c r="X297" s="115"/>
      <c r="Y297" s="115"/>
      <c r="Z297" s="115"/>
      <c r="AA297" s="115"/>
      <c r="AB297" s="115"/>
      <c r="AC297" s="115"/>
      <c r="AD297" s="115"/>
      <c r="AE297" s="115"/>
      <c r="AF297" s="115"/>
      <c r="AG297" s="115"/>
      <c r="AH297" s="115"/>
      <c r="AI297" s="115"/>
      <c r="AJ297" s="115"/>
      <c r="AK297" s="115"/>
      <c r="AL297" s="115"/>
      <c r="AM297" s="115"/>
      <c r="AN297" s="115"/>
      <c r="AO297" s="115"/>
      <c r="AP297" s="115"/>
      <c r="AQ297" s="115"/>
      <c r="AR297" s="115"/>
      <c r="AS297" s="115"/>
      <c r="AT297" s="115"/>
      <c r="AU297" s="115"/>
      <c r="AV297" s="115"/>
      <c r="AW297" s="115"/>
      <c r="AX297" s="115"/>
      <c r="AY297" s="115"/>
      <c r="AZ297" s="115"/>
      <c r="BA297" s="115"/>
      <c r="BB297" s="115"/>
      <c r="BC297" s="115"/>
      <c r="BD297" s="115"/>
      <c r="BE297" s="115"/>
      <c r="BF297" s="115"/>
      <c r="BG297" s="115"/>
      <c r="BH297" s="115"/>
      <c r="BI297" s="115"/>
      <c r="BJ297" s="115"/>
      <c r="BK297" s="115"/>
      <c r="BL297" s="115"/>
      <c r="BM297" s="115"/>
      <c r="BN297" s="115"/>
      <c r="BO297" s="115"/>
      <c r="BP297" s="115"/>
      <c r="BQ297" s="115"/>
      <c r="BR297" s="115"/>
      <c r="BS297" s="115"/>
      <c r="BT297" s="115"/>
      <c r="BU297" s="115"/>
      <c r="BV297" s="115"/>
      <c r="BW297" s="115"/>
      <c r="BX297" s="115"/>
      <c r="BY297" s="115"/>
      <c r="BZ297" s="115"/>
      <c r="CA297" s="115"/>
      <c r="CB297" s="115"/>
      <c r="CC297" s="115"/>
      <c r="CD297" s="115"/>
      <c r="CE297" s="115"/>
      <c r="CF297" s="115"/>
      <c r="CG297" s="115"/>
      <c r="CH297" s="115"/>
      <c r="CI297" s="115"/>
      <c r="CJ297" s="115"/>
      <c r="CK297" s="115"/>
      <c r="CL297" s="115"/>
      <c r="CM297" s="115"/>
      <c r="CN297" s="115"/>
      <c r="CO297" s="115"/>
      <c r="CP297" s="115"/>
      <c r="CQ297" s="115"/>
      <c r="CR297" s="115"/>
      <c r="CS297" s="115"/>
      <c r="CT297" s="115"/>
      <c r="CU297" s="115"/>
      <c r="CV297" s="115"/>
      <c r="CW297" s="115"/>
      <c r="CX297" s="115"/>
      <c r="CY297" s="115"/>
      <c r="CZ297" s="115"/>
      <c r="DA297" s="115"/>
      <c r="DB297" s="115"/>
      <c r="DC297" s="115"/>
      <c r="DD297" s="115"/>
      <c r="DE297" s="115"/>
      <c r="DF297" s="115"/>
      <c r="DG297" s="115"/>
      <c r="DH297" s="115"/>
      <c r="DI297" s="115"/>
      <c r="DJ297" s="115"/>
      <c r="DK297" s="115"/>
      <c r="DL297" s="115"/>
      <c r="DM297" s="115"/>
      <c r="DN297" s="115"/>
      <c r="DO297" s="115"/>
      <c r="DP297" s="115"/>
      <c r="DQ297" s="115"/>
      <c r="DR297" s="115"/>
      <c r="DS297" s="115"/>
      <c r="DT297" s="115"/>
      <c r="DU297" s="115"/>
      <c r="DV297" s="115"/>
      <c r="DW297" s="115"/>
      <c r="DX297" s="115"/>
      <c r="DY297" s="115"/>
      <c r="DZ297" s="115"/>
      <c r="EA297" s="115"/>
      <c r="EB297" s="115"/>
      <c r="EC297" s="115"/>
      <c r="ED297" s="115"/>
      <c r="EE297" s="115"/>
      <c r="EF297" s="115"/>
      <c r="EG297" s="115"/>
      <c r="EH297" s="115"/>
      <c r="EI297" s="115"/>
      <c r="EJ297" s="115"/>
      <c r="EK297" s="115"/>
      <c r="EL297" s="115"/>
      <c r="EM297" s="115"/>
      <c r="EN297" s="115"/>
      <c r="EO297" s="115"/>
      <c r="EP297" s="115"/>
      <c r="EQ297" s="115"/>
      <c r="ER297" s="115"/>
      <c r="ES297" s="115"/>
      <c r="ET297" s="115"/>
      <c r="EU297" s="115"/>
      <c r="EV297" s="115"/>
      <c r="EW297" s="115"/>
      <c r="EX297" s="115"/>
      <c r="EY297" s="115"/>
      <c r="EZ297" s="115"/>
      <c r="FA297" s="115"/>
      <c r="FB297" s="115"/>
      <c r="FC297" s="115"/>
      <c r="FD297" s="115"/>
      <c r="FE297" s="115"/>
      <c r="FF297" s="115"/>
      <c r="FG297" s="115"/>
      <c r="FH297" s="115"/>
      <c r="FI297" s="115"/>
      <c r="FJ297" s="115"/>
      <c r="FK297" s="115"/>
      <c r="FL297" s="115"/>
      <c r="FM297" s="115"/>
      <c r="FN297" s="115"/>
      <c r="FO297" s="115"/>
      <c r="FP297" s="115"/>
      <c r="FQ297" s="115"/>
      <c r="FR297" s="115"/>
      <c r="FS297" s="115"/>
      <c r="FT297" s="115"/>
      <c r="FU297" s="115"/>
      <c r="FV297" s="115"/>
      <c r="FW297" s="115"/>
      <c r="FX297" s="115"/>
      <c r="FY297" s="115"/>
      <c r="FZ297" s="115"/>
      <c r="GA297" s="115"/>
      <c r="GB297" s="115"/>
      <c r="GC297" s="115"/>
      <c r="GD297" s="115"/>
      <c r="GE297" s="115"/>
      <c r="GF297" s="115"/>
      <c r="GG297" s="115"/>
      <c r="GH297" s="115"/>
      <c r="GI297" s="115"/>
      <c r="GJ297" s="115"/>
      <c r="GK297" s="115"/>
      <c r="GL297" s="115"/>
      <c r="GM297" s="115"/>
      <c r="GN297" s="115"/>
      <c r="GO297" s="115"/>
      <c r="GP297" s="115"/>
      <c r="GQ297" s="115"/>
      <c r="GR297" s="115"/>
      <c r="GS297" s="115"/>
      <c r="GT297" s="115"/>
      <c r="GU297" s="115"/>
      <c r="GV297" s="115"/>
      <c r="GW297" s="115"/>
      <c r="GX297" s="115"/>
      <c r="GY297" s="115"/>
      <c r="GZ297" s="115"/>
      <c r="HA297" s="115"/>
      <c r="HB297" s="115"/>
      <c r="HC297" s="115"/>
      <c r="HD297" s="115"/>
      <c r="HE297" s="115"/>
      <c r="HF297" s="115"/>
      <c r="HG297" s="115"/>
      <c r="HH297" s="115"/>
      <c r="HI297" s="115"/>
      <c r="HJ297" s="115"/>
      <c r="HK297" s="115"/>
      <c r="HL297" s="115"/>
      <c r="HM297" s="115"/>
      <c r="HN297" s="115"/>
      <c r="HO297" s="115"/>
      <c r="HP297" s="115"/>
      <c r="HQ297" s="115"/>
      <c r="HR297" s="115"/>
      <c r="HS297" s="115"/>
      <c r="HT297" s="115"/>
      <c r="HU297" s="115"/>
      <c r="HV297" s="115"/>
      <c r="HW297" s="115"/>
      <c r="HX297" s="115"/>
      <c r="HY297" s="115"/>
      <c r="HZ297" s="115"/>
      <c r="IA297" s="115"/>
      <c r="IB297" s="115"/>
      <c r="IC297" s="115"/>
      <c r="ID297" s="115"/>
      <c r="IE297" s="115"/>
      <c r="IF297" s="115"/>
      <c r="IG297" s="115"/>
      <c r="IH297" s="115"/>
      <c r="II297" s="115"/>
      <c r="IJ297" s="115"/>
      <c r="IK297" s="115"/>
      <c r="IL297" s="115"/>
      <c r="IM297" s="115"/>
      <c r="IN297" s="115"/>
      <c r="IO297" s="115"/>
      <c r="IP297" s="115"/>
      <c r="IQ297" s="115"/>
      <c r="IR297" s="115"/>
      <c r="IS297" s="115"/>
      <c r="IT297" s="115"/>
      <c r="IU297" s="115"/>
      <c r="IV297" s="115"/>
    </row>
    <row r="298" s="51" customFormat="1" ht="112" hidden="1" customHeight="1" spans="1:256">
      <c r="A298" s="137">
        <v>7</v>
      </c>
      <c r="B298" s="85" t="s">
        <v>1073</v>
      </c>
      <c r="C298" s="85" t="s">
        <v>1110</v>
      </c>
      <c r="D298" s="85" t="s">
        <v>1111</v>
      </c>
      <c r="E298" s="86" t="s">
        <v>1112</v>
      </c>
      <c r="F298" s="85" t="s">
        <v>31</v>
      </c>
      <c r="G298" s="75">
        <v>400</v>
      </c>
      <c r="H298" s="75">
        <v>400</v>
      </c>
      <c r="I298" s="75"/>
      <c r="J298" s="75"/>
      <c r="K298" s="75"/>
      <c r="L298" s="85" t="s">
        <v>1077</v>
      </c>
      <c r="M298" s="86" t="s">
        <v>1113</v>
      </c>
      <c r="N298" s="85" t="s">
        <v>1114</v>
      </c>
      <c r="O298" s="138" t="s">
        <v>34</v>
      </c>
      <c r="P298" s="75"/>
      <c r="Q298" s="75" t="s">
        <v>1115</v>
      </c>
      <c r="R298" s="115"/>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c r="AO298" s="115"/>
      <c r="AP298" s="115"/>
      <c r="AQ298" s="115"/>
      <c r="AR298" s="115"/>
      <c r="AS298" s="115"/>
      <c r="AT298" s="115"/>
      <c r="AU298" s="115"/>
      <c r="AV298" s="115"/>
      <c r="AW298" s="115"/>
      <c r="AX298" s="115"/>
      <c r="AY298" s="115"/>
      <c r="AZ298" s="115"/>
      <c r="BA298" s="115"/>
      <c r="BB298" s="115"/>
      <c r="BC298" s="115"/>
      <c r="BD298" s="115"/>
      <c r="BE298" s="115"/>
      <c r="BF298" s="115"/>
      <c r="BG298" s="115"/>
      <c r="BH298" s="115"/>
      <c r="BI298" s="115"/>
      <c r="BJ298" s="115"/>
      <c r="BK298" s="115"/>
      <c r="BL298" s="115"/>
      <c r="BM298" s="115"/>
      <c r="BN298" s="115"/>
      <c r="BO298" s="115"/>
      <c r="BP298" s="115"/>
      <c r="BQ298" s="115"/>
      <c r="BR298" s="115"/>
      <c r="BS298" s="115"/>
      <c r="BT298" s="115"/>
      <c r="BU298" s="115"/>
      <c r="BV298" s="115"/>
      <c r="BW298" s="115"/>
      <c r="BX298" s="115"/>
      <c r="BY298" s="115"/>
      <c r="BZ298" s="115"/>
      <c r="CA298" s="115"/>
      <c r="CB298" s="115"/>
      <c r="CC298" s="115"/>
      <c r="CD298" s="115"/>
      <c r="CE298" s="115"/>
      <c r="CF298" s="115"/>
      <c r="CG298" s="115"/>
      <c r="CH298" s="115"/>
      <c r="CI298" s="115"/>
      <c r="CJ298" s="115"/>
      <c r="CK298" s="115"/>
      <c r="CL298" s="115"/>
      <c r="CM298" s="115"/>
      <c r="CN298" s="115"/>
      <c r="CO298" s="115"/>
      <c r="CP298" s="115"/>
      <c r="CQ298" s="115"/>
      <c r="CR298" s="115"/>
      <c r="CS298" s="115"/>
      <c r="CT298" s="115"/>
      <c r="CU298" s="115"/>
      <c r="CV298" s="115"/>
      <c r="CW298" s="115"/>
      <c r="CX298" s="115"/>
      <c r="CY298" s="115"/>
      <c r="CZ298" s="115"/>
      <c r="DA298" s="115"/>
      <c r="DB298" s="115"/>
      <c r="DC298" s="115"/>
      <c r="DD298" s="115"/>
      <c r="DE298" s="115"/>
      <c r="DF298" s="115"/>
      <c r="DG298" s="115"/>
      <c r="DH298" s="115"/>
      <c r="DI298" s="115"/>
      <c r="DJ298" s="115"/>
      <c r="DK298" s="115"/>
      <c r="DL298" s="115"/>
      <c r="DM298" s="115"/>
      <c r="DN298" s="115"/>
      <c r="DO298" s="115"/>
      <c r="DP298" s="115"/>
      <c r="DQ298" s="115"/>
      <c r="DR298" s="115"/>
      <c r="DS298" s="115"/>
      <c r="DT298" s="115"/>
      <c r="DU298" s="115"/>
      <c r="DV298" s="115"/>
      <c r="DW298" s="115"/>
      <c r="DX298" s="115"/>
      <c r="DY298" s="115"/>
      <c r="DZ298" s="115"/>
      <c r="EA298" s="115"/>
      <c r="EB298" s="115"/>
      <c r="EC298" s="115"/>
      <c r="ED298" s="115"/>
      <c r="EE298" s="115"/>
      <c r="EF298" s="115"/>
      <c r="EG298" s="115"/>
      <c r="EH298" s="115"/>
      <c r="EI298" s="115"/>
      <c r="EJ298" s="115"/>
      <c r="EK298" s="115"/>
      <c r="EL298" s="115"/>
      <c r="EM298" s="115"/>
      <c r="EN298" s="115"/>
      <c r="EO298" s="115"/>
      <c r="EP298" s="115"/>
      <c r="EQ298" s="115"/>
      <c r="ER298" s="115"/>
      <c r="ES298" s="115"/>
      <c r="ET298" s="115"/>
      <c r="EU298" s="115"/>
      <c r="EV298" s="115"/>
      <c r="EW298" s="115"/>
      <c r="EX298" s="115"/>
      <c r="EY298" s="115"/>
      <c r="EZ298" s="115"/>
      <c r="FA298" s="115"/>
      <c r="FB298" s="115"/>
      <c r="FC298" s="115"/>
      <c r="FD298" s="115"/>
      <c r="FE298" s="115"/>
      <c r="FF298" s="115"/>
      <c r="FG298" s="115"/>
      <c r="FH298" s="115"/>
      <c r="FI298" s="115"/>
      <c r="FJ298" s="115"/>
      <c r="FK298" s="115"/>
      <c r="FL298" s="115"/>
      <c r="FM298" s="115"/>
      <c r="FN298" s="115"/>
      <c r="FO298" s="115"/>
      <c r="FP298" s="115"/>
      <c r="FQ298" s="115"/>
      <c r="FR298" s="115"/>
      <c r="FS298" s="115"/>
      <c r="FT298" s="115"/>
      <c r="FU298" s="115"/>
      <c r="FV298" s="115"/>
      <c r="FW298" s="115"/>
      <c r="FX298" s="115"/>
      <c r="FY298" s="115"/>
      <c r="FZ298" s="115"/>
      <c r="GA298" s="115"/>
      <c r="GB298" s="115"/>
      <c r="GC298" s="115"/>
      <c r="GD298" s="115"/>
      <c r="GE298" s="115"/>
      <c r="GF298" s="115"/>
      <c r="GG298" s="115"/>
      <c r="GH298" s="115"/>
      <c r="GI298" s="115"/>
      <c r="GJ298" s="115"/>
      <c r="GK298" s="115"/>
      <c r="GL298" s="115"/>
      <c r="GM298" s="115"/>
      <c r="GN298" s="115"/>
      <c r="GO298" s="115"/>
      <c r="GP298" s="115"/>
      <c r="GQ298" s="115"/>
      <c r="GR298" s="115"/>
      <c r="GS298" s="115"/>
      <c r="GT298" s="115"/>
      <c r="GU298" s="115"/>
      <c r="GV298" s="115"/>
      <c r="GW298" s="115"/>
      <c r="GX298" s="115"/>
      <c r="GY298" s="115"/>
      <c r="GZ298" s="115"/>
      <c r="HA298" s="115"/>
      <c r="HB298" s="115"/>
      <c r="HC298" s="115"/>
      <c r="HD298" s="115"/>
      <c r="HE298" s="115"/>
      <c r="HF298" s="115"/>
      <c r="HG298" s="115"/>
      <c r="HH298" s="115"/>
      <c r="HI298" s="115"/>
      <c r="HJ298" s="115"/>
      <c r="HK298" s="115"/>
      <c r="HL298" s="115"/>
      <c r="HM298" s="115"/>
      <c r="HN298" s="115"/>
      <c r="HO298" s="115"/>
      <c r="HP298" s="115"/>
      <c r="HQ298" s="115"/>
      <c r="HR298" s="115"/>
      <c r="HS298" s="115"/>
      <c r="HT298" s="115"/>
      <c r="HU298" s="115"/>
      <c r="HV298" s="115"/>
      <c r="HW298" s="115"/>
      <c r="HX298" s="115"/>
      <c r="HY298" s="115"/>
      <c r="HZ298" s="115"/>
      <c r="IA298" s="115"/>
      <c r="IB298" s="115"/>
      <c r="IC298" s="115"/>
      <c r="ID298" s="115"/>
      <c r="IE298" s="115"/>
      <c r="IF298" s="115"/>
      <c r="IG298" s="115"/>
      <c r="IH298" s="115"/>
      <c r="II298" s="115"/>
      <c r="IJ298" s="115"/>
      <c r="IK298" s="115"/>
      <c r="IL298" s="115"/>
      <c r="IM298" s="115"/>
      <c r="IN298" s="115"/>
      <c r="IO298" s="115"/>
      <c r="IP298" s="115"/>
      <c r="IQ298" s="115"/>
      <c r="IR298" s="115"/>
      <c r="IS298" s="115"/>
      <c r="IT298" s="115"/>
      <c r="IU298" s="115"/>
      <c r="IV298" s="115"/>
    </row>
    <row r="299" s="51" customFormat="1" ht="72" hidden="1" spans="1:17">
      <c r="A299" s="137">
        <v>8</v>
      </c>
      <c r="B299" s="85" t="s">
        <v>1073</v>
      </c>
      <c r="C299" s="85" t="s">
        <v>1116</v>
      </c>
      <c r="D299" s="85" t="s">
        <v>1089</v>
      </c>
      <c r="E299" s="86" t="s">
        <v>1117</v>
      </c>
      <c r="F299" s="85" t="s">
        <v>31</v>
      </c>
      <c r="G299" s="75">
        <v>120</v>
      </c>
      <c r="H299" s="75">
        <v>120</v>
      </c>
      <c r="I299" s="75"/>
      <c r="J299" s="75"/>
      <c r="K299" s="75"/>
      <c r="L299" s="85" t="s">
        <v>1091</v>
      </c>
      <c r="M299" s="111" t="s">
        <v>1118</v>
      </c>
      <c r="N299" s="85" t="s">
        <v>1093</v>
      </c>
      <c r="O299" s="88" t="s">
        <v>34</v>
      </c>
      <c r="P299" s="75"/>
      <c r="Q299" s="75" t="s">
        <v>1119</v>
      </c>
    </row>
    <row r="300" s="51" customFormat="1" ht="123" hidden="1" customHeight="1" spans="1:256">
      <c r="A300" s="137">
        <v>9</v>
      </c>
      <c r="B300" s="85" t="s">
        <v>1073</v>
      </c>
      <c r="C300" s="85" t="s">
        <v>1120</v>
      </c>
      <c r="D300" s="85" t="s">
        <v>1121</v>
      </c>
      <c r="E300" s="86" t="s">
        <v>1122</v>
      </c>
      <c r="F300" s="85" t="s">
        <v>31</v>
      </c>
      <c r="G300" s="75">
        <v>765</v>
      </c>
      <c r="H300" s="75">
        <v>765</v>
      </c>
      <c r="I300" s="75"/>
      <c r="J300" s="75"/>
      <c r="K300" s="75"/>
      <c r="L300" s="85" t="s">
        <v>1123</v>
      </c>
      <c r="M300" s="89" t="s">
        <v>1124</v>
      </c>
      <c r="N300" s="85" t="s">
        <v>1125</v>
      </c>
      <c r="O300" s="137" t="s">
        <v>34</v>
      </c>
      <c r="P300" s="75" t="s">
        <v>60</v>
      </c>
      <c r="Q300" s="75" t="s">
        <v>1126</v>
      </c>
      <c r="R300" s="115"/>
      <c r="S300" s="115"/>
      <c r="T300" s="115"/>
      <c r="U300" s="115"/>
      <c r="V300" s="115"/>
      <c r="W300" s="115"/>
      <c r="X300" s="115"/>
      <c r="Y300" s="115"/>
      <c r="Z300" s="115"/>
      <c r="AA300" s="115"/>
      <c r="AB300" s="115"/>
      <c r="AC300" s="115"/>
      <c r="AD300" s="115"/>
      <c r="AE300" s="115"/>
      <c r="AF300" s="115"/>
      <c r="AG300" s="115"/>
      <c r="AH300" s="115"/>
      <c r="AI300" s="115"/>
      <c r="AJ300" s="115"/>
      <c r="AK300" s="115"/>
      <c r="AL300" s="115"/>
      <c r="AM300" s="115"/>
      <c r="AN300" s="115"/>
      <c r="AO300" s="115"/>
      <c r="AP300" s="115"/>
      <c r="AQ300" s="115"/>
      <c r="AR300" s="115"/>
      <c r="AS300" s="115"/>
      <c r="AT300" s="115"/>
      <c r="AU300" s="115"/>
      <c r="AV300" s="115"/>
      <c r="AW300" s="115"/>
      <c r="AX300" s="115"/>
      <c r="AY300" s="115"/>
      <c r="AZ300" s="115"/>
      <c r="BA300" s="115"/>
      <c r="BB300" s="115"/>
      <c r="BC300" s="115"/>
      <c r="BD300" s="115"/>
      <c r="BE300" s="115"/>
      <c r="BF300" s="115"/>
      <c r="BG300" s="115"/>
      <c r="BH300" s="115"/>
      <c r="BI300" s="115"/>
      <c r="BJ300" s="115"/>
      <c r="BK300" s="115"/>
      <c r="BL300" s="115"/>
      <c r="BM300" s="115"/>
      <c r="BN300" s="115"/>
      <c r="BO300" s="115"/>
      <c r="BP300" s="115"/>
      <c r="BQ300" s="115"/>
      <c r="BR300" s="115"/>
      <c r="BS300" s="115"/>
      <c r="BT300" s="115"/>
      <c r="BU300" s="115"/>
      <c r="BV300" s="115"/>
      <c r="BW300" s="115"/>
      <c r="BX300" s="115"/>
      <c r="BY300" s="115"/>
      <c r="BZ300" s="115"/>
      <c r="CA300" s="115"/>
      <c r="CB300" s="115"/>
      <c r="CC300" s="115"/>
      <c r="CD300" s="115"/>
      <c r="CE300" s="115"/>
      <c r="CF300" s="115"/>
      <c r="CG300" s="115"/>
      <c r="CH300" s="115"/>
      <c r="CI300" s="115"/>
      <c r="CJ300" s="115"/>
      <c r="CK300" s="115"/>
      <c r="CL300" s="115"/>
      <c r="CM300" s="115"/>
      <c r="CN300" s="115"/>
      <c r="CO300" s="115"/>
      <c r="CP300" s="115"/>
      <c r="CQ300" s="115"/>
      <c r="CR300" s="115"/>
      <c r="CS300" s="115"/>
      <c r="CT300" s="115"/>
      <c r="CU300" s="115"/>
      <c r="CV300" s="115"/>
      <c r="CW300" s="115"/>
      <c r="CX300" s="115"/>
      <c r="CY300" s="115"/>
      <c r="CZ300" s="115"/>
      <c r="DA300" s="115"/>
      <c r="DB300" s="115"/>
      <c r="DC300" s="115"/>
      <c r="DD300" s="115"/>
      <c r="DE300" s="115"/>
      <c r="DF300" s="115"/>
      <c r="DG300" s="115"/>
      <c r="DH300" s="115"/>
      <c r="DI300" s="115"/>
      <c r="DJ300" s="115"/>
      <c r="DK300" s="115"/>
      <c r="DL300" s="115"/>
      <c r="DM300" s="115"/>
      <c r="DN300" s="115"/>
      <c r="DO300" s="115"/>
      <c r="DP300" s="115"/>
      <c r="DQ300" s="115"/>
      <c r="DR300" s="115"/>
      <c r="DS300" s="115"/>
      <c r="DT300" s="115"/>
      <c r="DU300" s="115"/>
      <c r="DV300" s="115"/>
      <c r="DW300" s="115"/>
      <c r="DX300" s="115"/>
      <c r="DY300" s="115"/>
      <c r="DZ300" s="115"/>
      <c r="EA300" s="115"/>
      <c r="EB300" s="115"/>
      <c r="EC300" s="115"/>
      <c r="ED300" s="115"/>
      <c r="EE300" s="115"/>
      <c r="EF300" s="115"/>
      <c r="EG300" s="115"/>
      <c r="EH300" s="115"/>
      <c r="EI300" s="115"/>
      <c r="EJ300" s="115"/>
      <c r="EK300" s="115"/>
      <c r="EL300" s="115"/>
      <c r="EM300" s="115"/>
      <c r="EN300" s="115"/>
      <c r="EO300" s="115"/>
      <c r="EP300" s="115"/>
      <c r="EQ300" s="115"/>
      <c r="ER300" s="115"/>
      <c r="ES300" s="115"/>
      <c r="ET300" s="115"/>
      <c r="EU300" s="115"/>
      <c r="EV300" s="115"/>
      <c r="EW300" s="115"/>
      <c r="EX300" s="115"/>
      <c r="EY300" s="115"/>
      <c r="EZ300" s="115"/>
      <c r="FA300" s="115"/>
      <c r="FB300" s="115"/>
      <c r="FC300" s="115"/>
      <c r="FD300" s="115"/>
      <c r="FE300" s="115"/>
      <c r="FF300" s="115"/>
      <c r="FG300" s="115"/>
      <c r="FH300" s="115"/>
      <c r="FI300" s="115"/>
      <c r="FJ300" s="115"/>
      <c r="FK300" s="115"/>
      <c r="FL300" s="115"/>
      <c r="FM300" s="115"/>
      <c r="FN300" s="115"/>
      <c r="FO300" s="115"/>
      <c r="FP300" s="115"/>
      <c r="FQ300" s="115"/>
      <c r="FR300" s="115"/>
      <c r="FS300" s="115"/>
      <c r="FT300" s="115"/>
      <c r="FU300" s="115"/>
      <c r="FV300" s="115"/>
      <c r="FW300" s="115"/>
      <c r="FX300" s="115"/>
      <c r="FY300" s="115"/>
      <c r="FZ300" s="115"/>
      <c r="GA300" s="115"/>
      <c r="GB300" s="115"/>
      <c r="GC300" s="115"/>
      <c r="GD300" s="115"/>
      <c r="GE300" s="115"/>
      <c r="GF300" s="115"/>
      <c r="GG300" s="115"/>
      <c r="GH300" s="115"/>
      <c r="GI300" s="115"/>
      <c r="GJ300" s="115"/>
      <c r="GK300" s="115"/>
      <c r="GL300" s="115"/>
      <c r="GM300" s="115"/>
      <c r="GN300" s="115"/>
      <c r="GO300" s="115"/>
      <c r="GP300" s="115"/>
      <c r="GQ300" s="115"/>
      <c r="GR300" s="115"/>
      <c r="GS300" s="115"/>
      <c r="GT300" s="115"/>
      <c r="GU300" s="115"/>
      <c r="GV300" s="115"/>
      <c r="GW300" s="115"/>
      <c r="GX300" s="115"/>
      <c r="GY300" s="115"/>
      <c r="GZ300" s="115"/>
      <c r="HA300" s="115"/>
      <c r="HB300" s="115"/>
      <c r="HC300" s="115"/>
      <c r="HD300" s="115"/>
      <c r="HE300" s="115"/>
      <c r="HF300" s="115"/>
      <c r="HG300" s="115"/>
      <c r="HH300" s="115"/>
      <c r="HI300" s="115"/>
      <c r="HJ300" s="115"/>
      <c r="HK300" s="115"/>
      <c r="HL300" s="115"/>
      <c r="HM300" s="115"/>
      <c r="HN300" s="115"/>
      <c r="HO300" s="115"/>
      <c r="HP300" s="115"/>
      <c r="HQ300" s="115"/>
      <c r="HR300" s="115"/>
      <c r="HS300" s="115"/>
      <c r="HT300" s="115"/>
      <c r="HU300" s="115"/>
      <c r="HV300" s="115"/>
      <c r="HW300" s="115"/>
      <c r="HX300" s="115"/>
      <c r="HY300" s="115"/>
      <c r="HZ300" s="115"/>
      <c r="IA300" s="115"/>
      <c r="IB300" s="115"/>
      <c r="IC300" s="115"/>
      <c r="ID300" s="115"/>
      <c r="IE300" s="115"/>
      <c r="IF300" s="115"/>
      <c r="IG300" s="115"/>
      <c r="IH300" s="115"/>
      <c r="II300" s="115"/>
      <c r="IJ300" s="115"/>
      <c r="IK300" s="115"/>
      <c r="IL300" s="115"/>
      <c r="IM300" s="115"/>
      <c r="IN300" s="115"/>
      <c r="IO300" s="115"/>
      <c r="IP300" s="115"/>
      <c r="IQ300" s="115"/>
      <c r="IR300" s="115"/>
      <c r="IS300" s="115"/>
      <c r="IT300" s="115"/>
      <c r="IU300" s="115"/>
      <c r="IV300" s="115"/>
    </row>
    <row r="301" s="51" customFormat="1" ht="120" hidden="1" customHeight="1" spans="1:256">
      <c r="A301" s="137">
        <v>10</v>
      </c>
      <c r="B301" s="85" t="s">
        <v>1073</v>
      </c>
      <c r="C301" s="85" t="s">
        <v>1127</v>
      </c>
      <c r="D301" s="85" t="s">
        <v>1128</v>
      </c>
      <c r="E301" s="86" t="s">
        <v>1129</v>
      </c>
      <c r="F301" s="85" t="s">
        <v>31</v>
      </c>
      <c r="G301" s="75">
        <v>1700</v>
      </c>
      <c r="H301" s="75">
        <v>1700</v>
      </c>
      <c r="I301" s="75"/>
      <c r="J301" s="75"/>
      <c r="K301" s="75"/>
      <c r="L301" s="85" t="s">
        <v>1077</v>
      </c>
      <c r="M301" s="86" t="s">
        <v>1130</v>
      </c>
      <c r="N301" s="88" t="s">
        <v>1093</v>
      </c>
      <c r="O301" s="138" t="s">
        <v>34</v>
      </c>
      <c r="P301" s="75"/>
      <c r="Q301" s="75" t="s">
        <v>72</v>
      </c>
      <c r="R301" s="115"/>
      <c r="S301" s="115"/>
      <c r="T301" s="115"/>
      <c r="U301" s="115"/>
      <c r="V301" s="115"/>
      <c r="W301" s="115"/>
      <c r="X301" s="115"/>
      <c r="Y301" s="115"/>
      <c r="Z301" s="115"/>
      <c r="AA301" s="115"/>
      <c r="AB301" s="115"/>
      <c r="AC301" s="115"/>
      <c r="AD301" s="115"/>
      <c r="AE301" s="115"/>
      <c r="AF301" s="115"/>
      <c r="AG301" s="115"/>
      <c r="AH301" s="115"/>
      <c r="AI301" s="115"/>
      <c r="AJ301" s="115"/>
      <c r="AK301" s="115"/>
      <c r="AL301" s="115"/>
      <c r="AM301" s="115"/>
      <c r="AN301" s="115"/>
      <c r="AO301" s="115"/>
      <c r="AP301" s="115"/>
      <c r="AQ301" s="115"/>
      <c r="AR301" s="115"/>
      <c r="AS301" s="115"/>
      <c r="AT301" s="115"/>
      <c r="AU301" s="115"/>
      <c r="AV301" s="115"/>
      <c r="AW301" s="115"/>
      <c r="AX301" s="115"/>
      <c r="AY301" s="115"/>
      <c r="AZ301" s="115"/>
      <c r="BA301" s="115"/>
      <c r="BB301" s="115"/>
      <c r="BC301" s="115"/>
      <c r="BD301" s="115"/>
      <c r="BE301" s="115"/>
      <c r="BF301" s="115"/>
      <c r="BG301" s="115"/>
      <c r="BH301" s="115"/>
      <c r="BI301" s="115"/>
      <c r="BJ301" s="115"/>
      <c r="BK301" s="115"/>
      <c r="BL301" s="115"/>
      <c r="BM301" s="115"/>
      <c r="BN301" s="115"/>
      <c r="BO301" s="115"/>
      <c r="BP301" s="115"/>
      <c r="BQ301" s="115"/>
      <c r="BR301" s="115"/>
      <c r="BS301" s="115"/>
      <c r="BT301" s="115"/>
      <c r="BU301" s="115"/>
      <c r="BV301" s="115"/>
      <c r="BW301" s="115"/>
      <c r="BX301" s="115"/>
      <c r="BY301" s="115"/>
      <c r="BZ301" s="115"/>
      <c r="CA301" s="115"/>
      <c r="CB301" s="115"/>
      <c r="CC301" s="115"/>
      <c r="CD301" s="115"/>
      <c r="CE301" s="115"/>
      <c r="CF301" s="115"/>
      <c r="CG301" s="115"/>
      <c r="CH301" s="115"/>
      <c r="CI301" s="115"/>
      <c r="CJ301" s="115"/>
      <c r="CK301" s="115"/>
      <c r="CL301" s="115"/>
      <c r="CM301" s="115"/>
      <c r="CN301" s="115"/>
      <c r="CO301" s="115"/>
      <c r="CP301" s="115"/>
      <c r="CQ301" s="115"/>
      <c r="CR301" s="115"/>
      <c r="CS301" s="115"/>
      <c r="CT301" s="115"/>
      <c r="CU301" s="115"/>
      <c r="CV301" s="115"/>
      <c r="CW301" s="115"/>
      <c r="CX301" s="115"/>
      <c r="CY301" s="115"/>
      <c r="CZ301" s="115"/>
      <c r="DA301" s="115"/>
      <c r="DB301" s="115"/>
      <c r="DC301" s="115"/>
      <c r="DD301" s="115"/>
      <c r="DE301" s="115"/>
      <c r="DF301" s="115"/>
      <c r="DG301" s="115"/>
      <c r="DH301" s="115"/>
      <c r="DI301" s="115"/>
      <c r="DJ301" s="115"/>
      <c r="DK301" s="115"/>
      <c r="DL301" s="115"/>
      <c r="DM301" s="115"/>
      <c r="DN301" s="115"/>
      <c r="DO301" s="115"/>
      <c r="DP301" s="115"/>
      <c r="DQ301" s="115"/>
      <c r="DR301" s="115"/>
      <c r="DS301" s="115"/>
      <c r="DT301" s="115"/>
      <c r="DU301" s="115"/>
      <c r="DV301" s="115"/>
      <c r="DW301" s="115"/>
      <c r="DX301" s="115"/>
      <c r="DY301" s="115"/>
      <c r="DZ301" s="115"/>
      <c r="EA301" s="115"/>
      <c r="EB301" s="115"/>
      <c r="EC301" s="115"/>
      <c r="ED301" s="115"/>
      <c r="EE301" s="115"/>
      <c r="EF301" s="115"/>
      <c r="EG301" s="115"/>
      <c r="EH301" s="115"/>
      <c r="EI301" s="115"/>
      <c r="EJ301" s="115"/>
      <c r="EK301" s="115"/>
      <c r="EL301" s="115"/>
      <c r="EM301" s="115"/>
      <c r="EN301" s="115"/>
      <c r="EO301" s="115"/>
      <c r="EP301" s="115"/>
      <c r="EQ301" s="115"/>
      <c r="ER301" s="115"/>
      <c r="ES301" s="115"/>
      <c r="ET301" s="115"/>
      <c r="EU301" s="115"/>
      <c r="EV301" s="115"/>
      <c r="EW301" s="115"/>
      <c r="EX301" s="115"/>
      <c r="EY301" s="115"/>
      <c r="EZ301" s="115"/>
      <c r="FA301" s="115"/>
      <c r="FB301" s="115"/>
      <c r="FC301" s="115"/>
      <c r="FD301" s="115"/>
      <c r="FE301" s="115"/>
      <c r="FF301" s="115"/>
      <c r="FG301" s="115"/>
      <c r="FH301" s="115"/>
      <c r="FI301" s="115"/>
      <c r="FJ301" s="115"/>
      <c r="FK301" s="115"/>
      <c r="FL301" s="115"/>
      <c r="FM301" s="115"/>
      <c r="FN301" s="115"/>
      <c r="FO301" s="115"/>
      <c r="FP301" s="115"/>
      <c r="FQ301" s="115"/>
      <c r="FR301" s="115"/>
      <c r="FS301" s="115"/>
      <c r="FT301" s="115"/>
      <c r="FU301" s="115"/>
      <c r="FV301" s="115"/>
      <c r="FW301" s="115"/>
      <c r="FX301" s="115"/>
      <c r="FY301" s="115"/>
      <c r="FZ301" s="115"/>
      <c r="GA301" s="115"/>
      <c r="GB301" s="115"/>
      <c r="GC301" s="115"/>
      <c r="GD301" s="115"/>
      <c r="GE301" s="115"/>
      <c r="GF301" s="115"/>
      <c r="GG301" s="115"/>
      <c r="GH301" s="115"/>
      <c r="GI301" s="115"/>
      <c r="GJ301" s="115"/>
      <c r="GK301" s="115"/>
      <c r="GL301" s="115"/>
      <c r="GM301" s="115"/>
      <c r="GN301" s="115"/>
      <c r="GO301" s="115"/>
      <c r="GP301" s="115"/>
      <c r="GQ301" s="115"/>
      <c r="GR301" s="115"/>
      <c r="GS301" s="115"/>
      <c r="GT301" s="115"/>
      <c r="GU301" s="115"/>
      <c r="GV301" s="115"/>
      <c r="GW301" s="115"/>
      <c r="GX301" s="115"/>
      <c r="GY301" s="115"/>
      <c r="GZ301" s="115"/>
      <c r="HA301" s="115"/>
      <c r="HB301" s="115"/>
      <c r="HC301" s="115"/>
      <c r="HD301" s="115"/>
      <c r="HE301" s="115"/>
      <c r="HF301" s="115"/>
      <c r="HG301" s="115"/>
      <c r="HH301" s="115"/>
      <c r="HI301" s="115"/>
      <c r="HJ301" s="115"/>
      <c r="HK301" s="115"/>
      <c r="HL301" s="115"/>
      <c r="HM301" s="115"/>
      <c r="HN301" s="115"/>
      <c r="HO301" s="115"/>
      <c r="HP301" s="115"/>
      <c r="HQ301" s="115"/>
      <c r="HR301" s="115"/>
      <c r="HS301" s="115"/>
      <c r="HT301" s="115"/>
      <c r="HU301" s="115"/>
      <c r="HV301" s="115"/>
      <c r="HW301" s="115"/>
      <c r="HX301" s="115"/>
      <c r="HY301" s="115"/>
      <c r="HZ301" s="115"/>
      <c r="IA301" s="115"/>
      <c r="IB301" s="115"/>
      <c r="IC301" s="115"/>
      <c r="ID301" s="115"/>
      <c r="IE301" s="115"/>
      <c r="IF301" s="115"/>
      <c r="IG301" s="115"/>
      <c r="IH301" s="115"/>
      <c r="II301" s="115"/>
      <c r="IJ301" s="115"/>
      <c r="IK301" s="115"/>
      <c r="IL301" s="115"/>
      <c r="IM301" s="115"/>
      <c r="IN301" s="115"/>
      <c r="IO301" s="115"/>
      <c r="IP301" s="115"/>
      <c r="IQ301" s="115"/>
      <c r="IR301" s="115"/>
      <c r="IS301" s="115"/>
      <c r="IT301" s="115"/>
      <c r="IU301" s="115"/>
      <c r="IV301" s="115"/>
    </row>
    <row r="302" s="51" customFormat="1" ht="72" hidden="1" spans="1:256">
      <c r="A302" s="137">
        <v>11</v>
      </c>
      <c r="B302" s="85" t="s">
        <v>1073</v>
      </c>
      <c r="C302" s="85" t="s">
        <v>1131</v>
      </c>
      <c r="D302" s="85" t="s">
        <v>1132</v>
      </c>
      <c r="E302" s="86" t="s">
        <v>1133</v>
      </c>
      <c r="F302" s="85" t="s">
        <v>31</v>
      </c>
      <c r="G302" s="75">
        <v>2000</v>
      </c>
      <c r="H302" s="75">
        <v>2000</v>
      </c>
      <c r="I302" s="75"/>
      <c r="J302" s="75"/>
      <c r="K302" s="75"/>
      <c r="L302" s="85" t="s">
        <v>1091</v>
      </c>
      <c r="M302" s="86" t="s">
        <v>1134</v>
      </c>
      <c r="N302" s="88" t="s">
        <v>1093</v>
      </c>
      <c r="O302" s="138" t="s">
        <v>34</v>
      </c>
      <c r="P302" s="75"/>
      <c r="Q302" s="75" t="s">
        <v>146</v>
      </c>
      <c r="R302" s="115"/>
      <c r="S302" s="115"/>
      <c r="T302" s="115"/>
      <c r="U302" s="115"/>
      <c r="V302" s="115"/>
      <c r="W302" s="115"/>
      <c r="X302" s="115"/>
      <c r="Y302" s="115"/>
      <c r="Z302" s="115"/>
      <c r="AA302" s="115"/>
      <c r="AB302" s="115"/>
      <c r="AC302" s="115"/>
      <c r="AD302" s="115"/>
      <c r="AE302" s="115"/>
      <c r="AF302" s="115"/>
      <c r="AG302" s="115"/>
      <c r="AH302" s="115"/>
      <c r="AI302" s="115"/>
      <c r="AJ302" s="115"/>
      <c r="AK302" s="115"/>
      <c r="AL302" s="115"/>
      <c r="AM302" s="115"/>
      <c r="AN302" s="115"/>
      <c r="AO302" s="115"/>
      <c r="AP302" s="115"/>
      <c r="AQ302" s="115"/>
      <c r="AR302" s="115"/>
      <c r="AS302" s="115"/>
      <c r="AT302" s="115"/>
      <c r="AU302" s="115"/>
      <c r="AV302" s="115"/>
      <c r="AW302" s="115"/>
      <c r="AX302" s="115"/>
      <c r="AY302" s="115"/>
      <c r="AZ302" s="115"/>
      <c r="BA302" s="115"/>
      <c r="BB302" s="115"/>
      <c r="BC302" s="115"/>
      <c r="BD302" s="115"/>
      <c r="BE302" s="115"/>
      <c r="BF302" s="115"/>
      <c r="BG302" s="115"/>
      <c r="BH302" s="115"/>
      <c r="BI302" s="115"/>
      <c r="BJ302" s="115"/>
      <c r="BK302" s="115"/>
      <c r="BL302" s="115"/>
      <c r="BM302" s="115"/>
      <c r="BN302" s="115"/>
      <c r="BO302" s="115"/>
      <c r="BP302" s="115"/>
      <c r="BQ302" s="115"/>
      <c r="BR302" s="115"/>
      <c r="BS302" s="115"/>
      <c r="BT302" s="115"/>
      <c r="BU302" s="115"/>
      <c r="BV302" s="115"/>
      <c r="BW302" s="115"/>
      <c r="BX302" s="115"/>
      <c r="BY302" s="115"/>
      <c r="BZ302" s="115"/>
      <c r="CA302" s="115"/>
      <c r="CB302" s="115"/>
      <c r="CC302" s="115"/>
      <c r="CD302" s="115"/>
      <c r="CE302" s="115"/>
      <c r="CF302" s="115"/>
      <c r="CG302" s="115"/>
      <c r="CH302" s="115"/>
      <c r="CI302" s="115"/>
      <c r="CJ302" s="115"/>
      <c r="CK302" s="115"/>
      <c r="CL302" s="115"/>
      <c r="CM302" s="115"/>
      <c r="CN302" s="115"/>
      <c r="CO302" s="115"/>
      <c r="CP302" s="115"/>
      <c r="CQ302" s="115"/>
      <c r="CR302" s="115"/>
      <c r="CS302" s="115"/>
      <c r="CT302" s="115"/>
      <c r="CU302" s="115"/>
      <c r="CV302" s="115"/>
      <c r="CW302" s="115"/>
      <c r="CX302" s="115"/>
      <c r="CY302" s="115"/>
      <c r="CZ302" s="115"/>
      <c r="DA302" s="115"/>
      <c r="DB302" s="115"/>
      <c r="DC302" s="115"/>
      <c r="DD302" s="115"/>
      <c r="DE302" s="115"/>
      <c r="DF302" s="115"/>
      <c r="DG302" s="115"/>
      <c r="DH302" s="115"/>
      <c r="DI302" s="115"/>
      <c r="DJ302" s="115"/>
      <c r="DK302" s="115"/>
      <c r="DL302" s="115"/>
      <c r="DM302" s="115"/>
      <c r="DN302" s="115"/>
      <c r="DO302" s="115"/>
      <c r="DP302" s="115"/>
      <c r="DQ302" s="115"/>
      <c r="DR302" s="115"/>
      <c r="DS302" s="115"/>
      <c r="DT302" s="115"/>
      <c r="DU302" s="115"/>
      <c r="DV302" s="115"/>
      <c r="DW302" s="115"/>
      <c r="DX302" s="115"/>
      <c r="DY302" s="115"/>
      <c r="DZ302" s="115"/>
      <c r="EA302" s="115"/>
      <c r="EB302" s="115"/>
      <c r="EC302" s="115"/>
      <c r="ED302" s="115"/>
      <c r="EE302" s="115"/>
      <c r="EF302" s="115"/>
      <c r="EG302" s="115"/>
      <c r="EH302" s="115"/>
      <c r="EI302" s="115"/>
      <c r="EJ302" s="115"/>
      <c r="EK302" s="115"/>
      <c r="EL302" s="115"/>
      <c r="EM302" s="115"/>
      <c r="EN302" s="115"/>
      <c r="EO302" s="115"/>
      <c r="EP302" s="115"/>
      <c r="EQ302" s="115"/>
      <c r="ER302" s="115"/>
      <c r="ES302" s="115"/>
      <c r="ET302" s="115"/>
      <c r="EU302" s="115"/>
      <c r="EV302" s="115"/>
      <c r="EW302" s="115"/>
      <c r="EX302" s="115"/>
      <c r="EY302" s="115"/>
      <c r="EZ302" s="115"/>
      <c r="FA302" s="115"/>
      <c r="FB302" s="115"/>
      <c r="FC302" s="115"/>
      <c r="FD302" s="115"/>
      <c r="FE302" s="115"/>
      <c r="FF302" s="115"/>
      <c r="FG302" s="115"/>
      <c r="FH302" s="115"/>
      <c r="FI302" s="115"/>
      <c r="FJ302" s="115"/>
      <c r="FK302" s="115"/>
      <c r="FL302" s="115"/>
      <c r="FM302" s="115"/>
      <c r="FN302" s="115"/>
      <c r="FO302" s="115"/>
      <c r="FP302" s="115"/>
      <c r="FQ302" s="115"/>
      <c r="FR302" s="115"/>
      <c r="FS302" s="115"/>
      <c r="FT302" s="115"/>
      <c r="FU302" s="115"/>
      <c r="FV302" s="115"/>
      <c r="FW302" s="115"/>
      <c r="FX302" s="115"/>
      <c r="FY302" s="115"/>
      <c r="FZ302" s="115"/>
      <c r="GA302" s="115"/>
      <c r="GB302" s="115"/>
      <c r="GC302" s="115"/>
      <c r="GD302" s="115"/>
      <c r="GE302" s="115"/>
      <c r="GF302" s="115"/>
      <c r="GG302" s="115"/>
      <c r="GH302" s="115"/>
      <c r="GI302" s="115"/>
      <c r="GJ302" s="115"/>
      <c r="GK302" s="115"/>
      <c r="GL302" s="115"/>
      <c r="GM302" s="115"/>
      <c r="GN302" s="115"/>
      <c r="GO302" s="115"/>
      <c r="GP302" s="115"/>
      <c r="GQ302" s="115"/>
      <c r="GR302" s="115"/>
      <c r="GS302" s="115"/>
      <c r="GT302" s="115"/>
      <c r="GU302" s="115"/>
      <c r="GV302" s="115"/>
      <c r="GW302" s="115"/>
      <c r="GX302" s="115"/>
      <c r="GY302" s="115"/>
      <c r="GZ302" s="115"/>
      <c r="HA302" s="115"/>
      <c r="HB302" s="115"/>
      <c r="HC302" s="115"/>
      <c r="HD302" s="115"/>
      <c r="HE302" s="115"/>
      <c r="HF302" s="115"/>
      <c r="HG302" s="115"/>
      <c r="HH302" s="115"/>
      <c r="HI302" s="115"/>
      <c r="HJ302" s="115"/>
      <c r="HK302" s="115"/>
      <c r="HL302" s="115"/>
      <c r="HM302" s="115"/>
      <c r="HN302" s="115"/>
      <c r="HO302" s="115"/>
      <c r="HP302" s="115"/>
      <c r="HQ302" s="115"/>
      <c r="HR302" s="115"/>
      <c r="HS302" s="115"/>
      <c r="HT302" s="115"/>
      <c r="HU302" s="115"/>
      <c r="HV302" s="115"/>
      <c r="HW302" s="115"/>
      <c r="HX302" s="115"/>
      <c r="HY302" s="115"/>
      <c r="HZ302" s="115"/>
      <c r="IA302" s="115"/>
      <c r="IB302" s="115"/>
      <c r="IC302" s="115"/>
      <c r="ID302" s="115"/>
      <c r="IE302" s="115"/>
      <c r="IF302" s="115"/>
      <c r="IG302" s="115"/>
      <c r="IH302" s="115"/>
      <c r="II302" s="115"/>
      <c r="IJ302" s="115"/>
      <c r="IK302" s="115"/>
      <c r="IL302" s="115"/>
      <c r="IM302" s="115"/>
      <c r="IN302" s="115"/>
      <c r="IO302" s="115"/>
      <c r="IP302" s="115"/>
      <c r="IQ302" s="115"/>
      <c r="IR302" s="115"/>
      <c r="IS302" s="115"/>
      <c r="IT302" s="115"/>
      <c r="IU302" s="115"/>
      <c r="IV302" s="115"/>
    </row>
    <row r="303" s="51" customFormat="1" ht="60" hidden="1" spans="1:256">
      <c r="A303" s="137">
        <v>12</v>
      </c>
      <c r="B303" s="85" t="s">
        <v>1073</v>
      </c>
      <c r="C303" s="85" t="s">
        <v>1135</v>
      </c>
      <c r="D303" s="85" t="s">
        <v>1136</v>
      </c>
      <c r="E303" s="86" t="s">
        <v>1137</v>
      </c>
      <c r="F303" s="85" t="s">
        <v>31</v>
      </c>
      <c r="G303" s="75">
        <v>705</v>
      </c>
      <c r="H303" s="75">
        <v>705</v>
      </c>
      <c r="I303" s="75"/>
      <c r="J303" s="75"/>
      <c r="K303" s="75"/>
      <c r="L303" s="85" t="s">
        <v>1091</v>
      </c>
      <c r="M303" s="111" t="s">
        <v>1138</v>
      </c>
      <c r="N303" s="88" t="s">
        <v>1093</v>
      </c>
      <c r="O303" s="88" t="s">
        <v>34</v>
      </c>
      <c r="P303" s="75"/>
      <c r="Q303" s="75" t="s">
        <v>72</v>
      </c>
      <c r="R303" s="115"/>
      <c r="S303" s="115"/>
      <c r="T303" s="115"/>
      <c r="U303" s="115"/>
      <c r="V303" s="115"/>
      <c r="W303" s="115"/>
      <c r="X303" s="115"/>
      <c r="Y303" s="115"/>
      <c r="Z303" s="115"/>
      <c r="AA303" s="115"/>
      <c r="AB303" s="115"/>
      <c r="AC303" s="115"/>
      <c r="AD303" s="115"/>
      <c r="AE303" s="115"/>
      <c r="AF303" s="115"/>
      <c r="AG303" s="115"/>
      <c r="AH303" s="115"/>
      <c r="AI303" s="115"/>
      <c r="AJ303" s="115"/>
      <c r="AK303" s="115"/>
      <c r="AL303" s="115"/>
      <c r="AM303" s="115"/>
      <c r="AN303" s="115"/>
      <c r="AO303" s="115"/>
      <c r="AP303" s="115"/>
      <c r="AQ303" s="115"/>
      <c r="AR303" s="115"/>
      <c r="AS303" s="115"/>
      <c r="AT303" s="115"/>
      <c r="AU303" s="115"/>
      <c r="AV303" s="115"/>
      <c r="AW303" s="115"/>
      <c r="AX303" s="115"/>
      <c r="AY303" s="115"/>
      <c r="AZ303" s="115"/>
      <c r="BA303" s="115"/>
      <c r="BB303" s="115"/>
      <c r="BC303" s="115"/>
      <c r="BD303" s="115"/>
      <c r="BE303" s="115"/>
      <c r="BF303" s="115"/>
      <c r="BG303" s="115"/>
      <c r="BH303" s="115"/>
      <c r="BI303" s="115"/>
      <c r="BJ303" s="115"/>
      <c r="BK303" s="115"/>
      <c r="BL303" s="115"/>
      <c r="BM303" s="115"/>
      <c r="BN303" s="115"/>
      <c r="BO303" s="115"/>
      <c r="BP303" s="115"/>
      <c r="BQ303" s="115"/>
      <c r="BR303" s="115"/>
      <c r="BS303" s="115"/>
      <c r="BT303" s="115"/>
      <c r="BU303" s="115"/>
      <c r="BV303" s="115"/>
      <c r="BW303" s="115"/>
      <c r="BX303" s="115"/>
      <c r="BY303" s="115"/>
      <c r="BZ303" s="115"/>
      <c r="CA303" s="115"/>
      <c r="CB303" s="115"/>
      <c r="CC303" s="115"/>
      <c r="CD303" s="115"/>
      <c r="CE303" s="115"/>
      <c r="CF303" s="115"/>
      <c r="CG303" s="115"/>
      <c r="CH303" s="115"/>
      <c r="CI303" s="115"/>
      <c r="CJ303" s="115"/>
      <c r="CK303" s="115"/>
      <c r="CL303" s="115"/>
      <c r="CM303" s="115"/>
      <c r="CN303" s="115"/>
      <c r="CO303" s="115"/>
      <c r="CP303" s="115"/>
      <c r="CQ303" s="115"/>
      <c r="CR303" s="115"/>
      <c r="CS303" s="115"/>
      <c r="CT303" s="115"/>
      <c r="CU303" s="115"/>
      <c r="CV303" s="115"/>
      <c r="CW303" s="115"/>
      <c r="CX303" s="115"/>
      <c r="CY303" s="115"/>
      <c r="CZ303" s="115"/>
      <c r="DA303" s="115"/>
      <c r="DB303" s="115"/>
      <c r="DC303" s="115"/>
      <c r="DD303" s="115"/>
      <c r="DE303" s="115"/>
      <c r="DF303" s="115"/>
      <c r="DG303" s="115"/>
      <c r="DH303" s="115"/>
      <c r="DI303" s="115"/>
      <c r="DJ303" s="115"/>
      <c r="DK303" s="115"/>
      <c r="DL303" s="115"/>
      <c r="DM303" s="115"/>
      <c r="DN303" s="115"/>
      <c r="DO303" s="115"/>
      <c r="DP303" s="115"/>
      <c r="DQ303" s="115"/>
      <c r="DR303" s="115"/>
      <c r="DS303" s="115"/>
      <c r="DT303" s="115"/>
      <c r="DU303" s="115"/>
      <c r="DV303" s="115"/>
      <c r="DW303" s="115"/>
      <c r="DX303" s="115"/>
      <c r="DY303" s="115"/>
      <c r="DZ303" s="115"/>
      <c r="EA303" s="115"/>
      <c r="EB303" s="115"/>
      <c r="EC303" s="115"/>
      <c r="ED303" s="115"/>
      <c r="EE303" s="115"/>
      <c r="EF303" s="115"/>
      <c r="EG303" s="115"/>
      <c r="EH303" s="115"/>
      <c r="EI303" s="115"/>
      <c r="EJ303" s="115"/>
      <c r="EK303" s="115"/>
      <c r="EL303" s="115"/>
      <c r="EM303" s="115"/>
      <c r="EN303" s="115"/>
      <c r="EO303" s="115"/>
      <c r="EP303" s="115"/>
      <c r="EQ303" s="115"/>
      <c r="ER303" s="115"/>
      <c r="ES303" s="115"/>
      <c r="ET303" s="115"/>
      <c r="EU303" s="115"/>
      <c r="EV303" s="115"/>
      <c r="EW303" s="115"/>
      <c r="EX303" s="115"/>
      <c r="EY303" s="115"/>
      <c r="EZ303" s="115"/>
      <c r="FA303" s="115"/>
      <c r="FB303" s="115"/>
      <c r="FC303" s="115"/>
      <c r="FD303" s="115"/>
      <c r="FE303" s="115"/>
      <c r="FF303" s="115"/>
      <c r="FG303" s="115"/>
      <c r="FH303" s="115"/>
      <c r="FI303" s="115"/>
      <c r="FJ303" s="115"/>
      <c r="FK303" s="115"/>
      <c r="FL303" s="115"/>
      <c r="FM303" s="115"/>
      <c r="FN303" s="115"/>
      <c r="FO303" s="115"/>
      <c r="FP303" s="115"/>
      <c r="FQ303" s="115"/>
      <c r="FR303" s="115"/>
      <c r="FS303" s="115"/>
      <c r="FT303" s="115"/>
      <c r="FU303" s="115"/>
      <c r="FV303" s="115"/>
      <c r="FW303" s="115"/>
      <c r="FX303" s="115"/>
      <c r="FY303" s="115"/>
      <c r="FZ303" s="115"/>
      <c r="GA303" s="115"/>
      <c r="GB303" s="115"/>
      <c r="GC303" s="115"/>
      <c r="GD303" s="115"/>
      <c r="GE303" s="115"/>
      <c r="GF303" s="115"/>
      <c r="GG303" s="115"/>
      <c r="GH303" s="115"/>
      <c r="GI303" s="115"/>
      <c r="GJ303" s="115"/>
      <c r="GK303" s="115"/>
      <c r="GL303" s="115"/>
      <c r="GM303" s="115"/>
      <c r="GN303" s="115"/>
      <c r="GO303" s="115"/>
      <c r="GP303" s="115"/>
      <c r="GQ303" s="115"/>
      <c r="GR303" s="115"/>
      <c r="GS303" s="115"/>
      <c r="GT303" s="115"/>
      <c r="GU303" s="115"/>
      <c r="GV303" s="115"/>
      <c r="GW303" s="115"/>
      <c r="GX303" s="115"/>
      <c r="GY303" s="115"/>
      <c r="GZ303" s="115"/>
      <c r="HA303" s="115"/>
      <c r="HB303" s="115"/>
      <c r="HC303" s="115"/>
      <c r="HD303" s="115"/>
      <c r="HE303" s="115"/>
      <c r="HF303" s="115"/>
      <c r="HG303" s="115"/>
      <c r="HH303" s="115"/>
      <c r="HI303" s="115"/>
      <c r="HJ303" s="115"/>
      <c r="HK303" s="115"/>
      <c r="HL303" s="115"/>
      <c r="HM303" s="115"/>
      <c r="HN303" s="115"/>
      <c r="HO303" s="115"/>
      <c r="HP303" s="115"/>
      <c r="HQ303" s="115"/>
      <c r="HR303" s="115"/>
      <c r="HS303" s="115"/>
      <c r="HT303" s="115"/>
      <c r="HU303" s="115"/>
      <c r="HV303" s="115"/>
      <c r="HW303" s="115"/>
      <c r="HX303" s="115"/>
      <c r="HY303" s="115"/>
      <c r="HZ303" s="115"/>
      <c r="IA303" s="115"/>
      <c r="IB303" s="115"/>
      <c r="IC303" s="115"/>
      <c r="ID303" s="115"/>
      <c r="IE303" s="115"/>
      <c r="IF303" s="115"/>
      <c r="IG303" s="115"/>
      <c r="IH303" s="115"/>
      <c r="II303" s="115"/>
      <c r="IJ303" s="115"/>
      <c r="IK303" s="115"/>
      <c r="IL303" s="115"/>
      <c r="IM303" s="115"/>
      <c r="IN303" s="115"/>
      <c r="IO303" s="115"/>
      <c r="IP303" s="115"/>
      <c r="IQ303" s="115"/>
      <c r="IR303" s="115"/>
      <c r="IS303" s="115"/>
      <c r="IT303" s="115"/>
      <c r="IU303" s="115"/>
      <c r="IV303" s="115"/>
    </row>
    <row r="304" s="51" customFormat="1" ht="55" hidden="1" customHeight="1" spans="1:256">
      <c r="A304" s="137">
        <v>13</v>
      </c>
      <c r="B304" s="85" t="s">
        <v>1073</v>
      </c>
      <c r="C304" s="85" t="s">
        <v>1139</v>
      </c>
      <c r="D304" s="85" t="s">
        <v>1140</v>
      </c>
      <c r="E304" s="86" t="s">
        <v>1141</v>
      </c>
      <c r="F304" s="85" t="s">
        <v>31</v>
      </c>
      <c r="G304" s="75">
        <v>950</v>
      </c>
      <c r="H304" s="75">
        <v>950</v>
      </c>
      <c r="I304" s="75"/>
      <c r="J304" s="75"/>
      <c r="K304" s="75"/>
      <c r="L304" s="85" t="s">
        <v>1077</v>
      </c>
      <c r="M304" s="89" t="s">
        <v>1142</v>
      </c>
      <c r="N304" s="88" t="s">
        <v>1093</v>
      </c>
      <c r="O304" s="137" t="s">
        <v>34</v>
      </c>
      <c r="P304" s="75"/>
      <c r="Q304" s="85" t="s">
        <v>66</v>
      </c>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c r="AN304" s="115"/>
      <c r="AO304" s="115"/>
      <c r="AP304" s="115"/>
      <c r="AQ304" s="115"/>
      <c r="AR304" s="115"/>
      <c r="AS304" s="115"/>
      <c r="AT304" s="115"/>
      <c r="AU304" s="115"/>
      <c r="AV304" s="115"/>
      <c r="AW304" s="115"/>
      <c r="AX304" s="115"/>
      <c r="AY304" s="115"/>
      <c r="AZ304" s="115"/>
      <c r="BA304" s="115"/>
      <c r="BB304" s="115"/>
      <c r="BC304" s="115"/>
      <c r="BD304" s="115"/>
      <c r="BE304" s="115"/>
      <c r="BF304" s="115"/>
      <c r="BG304" s="115"/>
      <c r="BH304" s="115"/>
      <c r="BI304" s="115"/>
      <c r="BJ304" s="115"/>
      <c r="BK304" s="115"/>
      <c r="BL304" s="115"/>
      <c r="BM304" s="115"/>
      <c r="BN304" s="115"/>
      <c r="BO304" s="115"/>
      <c r="BP304" s="115"/>
      <c r="BQ304" s="115"/>
      <c r="BR304" s="115"/>
      <c r="BS304" s="115"/>
      <c r="BT304" s="115"/>
      <c r="BU304" s="115"/>
      <c r="BV304" s="115"/>
      <c r="BW304" s="115"/>
      <c r="BX304" s="115"/>
      <c r="BY304" s="115"/>
      <c r="BZ304" s="115"/>
      <c r="CA304" s="115"/>
      <c r="CB304" s="115"/>
      <c r="CC304" s="115"/>
      <c r="CD304" s="115"/>
      <c r="CE304" s="115"/>
      <c r="CF304" s="115"/>
      <c r="CG304" s="115"/>
      <c r="CH304" s="115"/>
      <c r="CI304" s="115"/>
      <c r="CJ304" s="115"/>
      <c r="CK304" s="115"/>
      <c r="CL304" s="115"/>
      <c r="CM304" s="115"/>
      <c r="CN304" s="115"/>
      <c r="CO304" s="115"/>
      <c r="CP304" s="115"/>
      <c r="CQ304" s="115"/>
      <c r="CR304" s="115"/>
      <c r="CS304" s="115"/>
      <c r="CT304" s="115"/>
      <c r="CU304" s="115"/>
      <c r="CV304" s="115"/>
      <c r="CW304" s="115"/>
      <c r="CX304" s="115"/>
      <c r="CY304" s="115"/>
      <c r="CZ304" s="115"/>
      <c r="DA304" s="115"/>
      <c r="DB304" s="115"/>
      <c r="DC304" s="115"/>
      <c r="DD304" s="115"/>
      <c r="DE304" s="115"/>
      <c r="DF304" s="115"/>
      <c r="DG304" s="115"/>
      <c r="DH304" s="115"/>
      <c r="DI304" s="115"/>
      <c r="DJ304" s="115"/>
      <c r="DK304" s="115"/>
      <c r="DL304" s="115"/>
      <c r="DM304" s="115"/>
      <c r="DN304" s="115"/>
      <c r="DO304" s="115"/>
      <c r="DP304" s="115"/>
      <c r="DQ304" s="115"/>
      <c r="DR304" s="115"/>
      <c r="DS304" s="115"/>
      <c r="DT304" s="115"/>
      <c r="DU304" s="115"/>
      <c r="DV304" s="115"/>
      <c r="DW304" s="115"/>
      <c r="DX304" s="115"/>
      <c r="DY304" s="115"/>
      <c r="DZ304" s="115"/>
      <c r="EA304" s="115"/>
      <c r="EB304" s="115"/>
      <c r="EC304" s="115"/>
      <c r="ED304" s="115"/>
      <c r="EE304" s="115"/>
      <c r="EF304" s="115"/>
      <c r="EG304" s="115"/>
      <c r="EH304" s="115"/>
      <c r="EI304" s="115"/>
      <c r="EJ304" s="115"/>
      <c r="EK304" s="115"/>
      <c r="EL304" s="115"/>
      <c r="EM304" s="115"/>
      <c r="EN304" s="115"/>
      <c r="EO304" s="115"/>
      <c r="EP304" s="115"/>
      <c r="EQ304" s="115"/>
      <c r="ER304" s="115"/>
      <c r="ES304" s="115"/>
      <c r="ET304" s="115"/>
      <c r="EU304" s="115"/>
      <c r="EV304" s="115"/>
      <c r="EW304" s="115"/>
      <c r="EX304" s="115"/>
      <c r="EY304" s="115"/>
      <c r="EZ304" s="115"/>
      <c r="FA304" s="115"/>
      <c r="FB304" s="115"/>
      <c r="FC304" s="115"/>
      <c r="FD304" s="115"/>
      <c r="FE304" s="115"/>
      <c r="FF304" s="115"/>
      <c r="FG304" s="115"/>
      <c r="FH304" s="115"/>
      <c r="FI304" s="115"/>
      <c r="FJ304" s="115"/>
      <c r="FK304" s="115"/>
      <c r="FL304" s="115"/>
      <c r="FM304" s="115"/>
      <c r="FN304" s="115"/>
      <c r="FO304" s="115"/>
      <c r="FP304" s="115"/>
      <c r="FQ304" s="115"/>
      <c r="FR304" s="115"/>
      <c r="FS304" s="115"/>
      <c r="FT304" s="115"/>
      <c r="FU304" s="115"/>
      <c r="FV304" s="115"/>
      <c r="FW304" s="115"/>
      <c r="FX304" s="115"/>
      <c r="FY304" s="115"/>
      <c r="FZ304" s="115"/>
      <c r="GA304" s="115"/>
      <c r="GB304" s="115"/>
      <c r="GC304" s="115"/>
      <c r="GD304" s="115"/>
      <c r="GE304" s="115"/>
      <c r="GF304" s="115"/>
      <c r="GG304" s="115"/>
      <c r="GH304" s="115"/>
      <c r="GI304" s="115"/>
      <c r="GJ304" s="115"/>
      <c r="GK304" s="115"/>
      <c r="GL304" s="115"/>
      <c r="GM304" s="115"/>
      <c r="GN304" s="115"/>
      <c r="GO304" s="115"/>
      <c r="GP304" s="115"/>
      <c r="GQ304" s="115"/>
      <c r="GR304" s="115"/>
      <c r="GS304" s="115"/>
      <c r="GT304" s="115"/>
      <c r="GU304" s="115"/>
      <c r="GV304" s="115"/>
      <c r="GW304" s="115"/>
      <c r="GX304" s="115"/>
      <c r="GY304" s="115"/>
      <c r="GZ304" s="115"/>
      <c r="HA304" s="115"/>
      <c r="HB304" s="115"/>
      <c r="HC304" s="115"/>
      <c r="HD304" s="115"/>
      <c r="HE304" s="115"/>
      <c r="HF304" s="115"/>
      <c r="HG304" s="115"/>
      <c r="HH304" s="115"/>
      <c r="HI304" s="115"/>
      <c r="HJ304" s="115"/>
      <c r="HK304" s="115"/>
      <c r="HL304" s="115"/>
      <c r="HM304" s="115"/>
      <c r="HN304" s="115"/>
      <c r="HO304" s="115"/>
      <c r="HP304" s="115"/>
      <c r="HQ304" s="115"/>
      <c r="HR304" s="115"/>
      <c r="HS304" s="115"/>
      <c r="HT304" s="115"/>
      <c r="HU304" s="115"/>
      <c r="HV304" s="115"/>
      <c r="HW304" s="115"/>
      <c r="HX304" s="115"/>
      <c r="HY304" s="115"/>
      <c r="HZ304" s="115"/>
      <c r="IA304" s="115"/>
      <c r="IB304" s="115"/>
      <c r="IC304" s="115"/>
      <c r="ID304" s="115"/>
      <c r="IE304" s="115"/>
      <c r="IF304" s="115"/>
      <c r="IG304" s="115"/>
      <c r="IH304" s="115"/>
      <c r="II304" s="115"/>
      <c r="IJ304" s="115"/>
      <c r="IK304" s="115"/>
      <c r="IL304" s="115"/>
      <c r="IM304" s="115"/>
      <c r="IN304" s="115"/>
      <c r="IO304" s="115"/>
      <c r="IP304" s="115"/>
      <c r="IQ304" s="115"/>
      <c r="IR304" s="115"/>
      <c r="IS304" s="115"/>
      <c r="IT304" s="115"/>
      <c r="IU304" s="115"/>
      <c r="IV304" s="115"/>
    </row>
    <row r="305" s="51" customFormat="1" ht="60" hidden="1" spans="1:256">
      <c r="A305" s="137">
        <v>14</v>
      </c>
      <c r="B305" s="85" t="s">
        <v>1073</v>
      </c>
      <c r="C305" s="85" t="s">
        <v>1143</v>
      </c>
      <c r="D305" s="85" t="s">
        <v>1144</v>
      </c>
      <c r="E305" s="86" t="s">
        <v>1145</v>
      </c>
      <c r="F305" s="85" t="s">
        <v>31</v>
      </c>
      <c r="G305" s="75">
        <v>530</v>
      </c>
      <c r="H305" s="75">
        <v>530</v>
      </c>
      <c r="I305" s="75"/>
      <c r="J305" s="75"/>
      <c r="K305" s="75"/>
      <c r="L305" s="85" t="s">
        <v>1091</v>
      </c>
      <c r="M305" s="111" t="s">
        <v>1146</v>
      </c>
      <c r="N305" s="88" t="s">
        <v>1093</v>
      </c>
      <c r="O305" s="88" t="s">
        <v>34</v>
      </c>
      <c r="P305" s="85"/>
      <c r="Q305" s="75" t="s">
        <v>72</v>
      </c>
      <c r="R305" s="115"/>
      <c r="S305" s="115"/>
      <c r="T305" s="115"/>
      <c r="U305" s="115"/>
      <c r="V305" s="115"/>
      <c r="W305" s="115"/>
      <c r="X305" s="115"/>
      <c r="Y305" s="115"/>
      <c r="Z305" s="115"/>
      <c r="AA305" s="115"/>
      <c r="AB305" s="115"/>
      <c r="AC305" s="115"/>
      <c r="AD305" s="115"/>
      <c r="AE305" s="115"/>
      <c r="AF305" s="115"/>
      <c r="AG305" s="115"/>
      <c r="AH305" s="115"/>
      <c r="AI305" s="115"/>
      <c r="AJ305" s="115"/>
      <c r="AK305" s="115"/>
      <c r="AL305" s="115"/>
      <c r="AM305" s="115"/>
      <c r="AN305" s="115"/>
      <c r="AO305" s="115"/>
      <c r="AP305" s="115"/>
      <c r="AQ305" s="115"/>
      <c r="AR305" s="115"/>
      <c r="AS305" s="115"/>
      <c r="AT305" s="115"/>
      <c r="AU305" s="115"/>
      <c r="AV305" s="115"/>
      <c r="AW305" s="115"/>
      <c r="AX305" s="115"/>
      <c r="AY305" s="115"/>
      <c r="AZ305" s="115"/>
      <c r="BA305" s="115"/>
      <c r="BB305" s="115"/>
      <c r="BC305" s="115"/>
      <c r="BD305" s="115"/>
      <c r="BE305" s="115"/>
      <c r="BF305" s="115"/>
      <c r="BG305" s="115"/>
      <c r="BH305" s="115"/>
      <c r="BI305" s="115"/>
      <c r="BJ305" s="115"/>
      <c r="BK305" s="115"/>
      <c r="BL305" s="115"/>
      <c r="BM305" s="115"/>
      <c r="BN305" s="115"/>
      <c r="BO305" s="115"/>
      <c r="BP305" s="115"/>
      <c r="BQ305" s="115"/>
      <c r="BR305" s="115"/>
      <c r="BS305" s="115"/>
      <c r="BT305" s="115"/>
      <c r="BU305" s="115"/>
      <c r="BV305" s="115"/>
      <c r="BW305" s="115"/>
      <c r="BX305" s="115"/>
      <c r="BY305" s="115"/>
      <c r="BZ305" s="115"/>
      <c r="CA305" s="115"/>
      <c r="CB305" s="115"/>
      <c r="CC305" s="115"/>
      <c r="CD305" s="115"/>
      <c r="CE305" s="115"/>
      <c r="CF305" s="115"/>
      <c r="CG305" s="115"/>
      <c r="CH305" s="115"/>
      <c r="CI305" s="115"/>
      <c r="CJ305" s="115"/>
      <c r="CK305" s="115"/>
      <c r="CL305" s="115"/>
      <c r="CM305" s="115"/>
      <c r="CN305" s="115"/>
      <c r="CO305" s="115"/>
      <c r="CP305" s="115"/>
      <c r="CQ305" s="115"/>
      <c r="CR305" s="115"/>
      <c r="CS305" s="115"/>
      <c r="CT305" s="115"/>
      <c r="CU305" s="115"/>
      <c r="CV305" s="115"/>
      <c r="CW305" s="115"/>
      <c r="CX305" s="115"/>
      <c r="CY305" s="115"/>
      <c r="CZ305" s="115"/>
      <c r="DA305" s="115"/>
      <c r="DB305" s="115"/>
      <c r="DC305" s="115"/>
      <c r="DD305" s="115"/>
      <c r="DE305" s="115"/>
      <c r="DF305" s="115"/>
      <c r="DG305" s="115"/>
      <c r="DH305" s="115"/>
      <c r="DI305" s="115"/>
      <c r="DJ305" s="115"/>
      <c r="DK305" s="115"/>
      <c r="DL305" s="115"/>
      <c r="DM305" s="115"/>
      <c r="DN305" s="115"/>
      <c r="DO305" s="115"/>
      <c r="DP305" s="115"/>
      <c r="DQ305" s="115"/>
      <c r="DR305" s="115"/>
      <c r="DS305" s="115"/>
      <c r="DT305" s="115"/>
      <c r="DU305" s="115"/>
      <c r="DV305" s="115"/>
      <c r="DW305" s="115"/>
      <c r="DX305" s="115"/>
      <c r="DY305" s="115"/>
      <c r="DZ305" s="115"/>
      <c r="EA305" s="115"/>
      <c r="EB305" s="115"/>
      <c r="EC305" s="115"/>
      <c r="ED305" s="115"/>
      <c r="EE305" s="115"/>
      <c r="EF305" s="115"/>
      <c r="EG305" s="115"/>
      <c r="EH305" s="115"/>
      <c r="EI305" s="115"/>
      <c r="EJ305" s="115"/>
      <c r="EK305" s="115"/>
      <c r="EL305" s="115"/>
      <c r="EM305" s="115"/>
      <c r="EN305" s="115"/>
      <c r="EO305" s="115"/>
      <c r="EP305" s="115"/>
      <c r="EQ305" s="115"/>
      <c r="ER305" s="115"/>
      <c r="ES305" s="115"/>
      <c r="ET305" s="115"/>
      <c r="EU305" s="115"/>
      <c r="EV305" s="115"/>
      <c r="EW305" s="115"/>
      <c r="EX305" s="115"/>
      <c r="EY305" s="115"/>
      <c r="EZ305" s="115"/>
      <c r="FA305" s="115"/>
      <c r="FB305" s="115"/>
      <c r="FC305" s="115"/>
      <c r="FD305" s="115"/>
      <c r="FE305" s="115"/>
      <c r="FF305" s="115"/>
      <c r="FG305" s="115"/>
      <c r="FH305" s="115"/>
      <c r="FI305" s="115"/>
      <c r="FJ305" s="115"/>
      <c r="FK305" s="115"/>
      <c r="FL305" s="115"/>
      <c r="FM305" s="115"/>
      <c r="FN305" s="115"/>
      <c r="FO305" s="115"/>
      <c r="FP305" s="115"/>
      <c r="FQ305" s="115"/>
      <c r="FR305" s="115"/>
      <c r="FS305" s="115"/>
      <c r="FT305" s="115"/>
      <c r="FU305" s="115"/>
      <c r="FV305" s="115"/>
      <c r="FW305" s="115"/>
      <c r="FX305" s="115"/>
      <c r="FY305" s="115"/>
      <c r="FZ305" s="115"/>
      <c r="GA305" s="115"/>
      <c r="GB305" s="115"/>
      <c r="GC305" s="115"/>
      <c r="GD305" s="115"/>
      <c r="GE305" s="115"/>
      <c r="GF305" s="115"/>
      <c r="GG305" s="115"/>
      <c r="GH305" s="115"/>
      <c r="GI305" s="115"/>
      <c r="GJ305" s="115"/>
      <c r="GK305" s="115"/>
      <c r="GL305" s="115"/>
      <c r="GM305" s="115"/>
      <c r="GN305" s="115"/>
      <c r="GO305" s="115"/>
      <c r="GP305" s="115"/>
      <c r="GQ305" s="115"/>
      <c r="GR305" s="115"/>
      <c r="GS305" s="115"/>
      <c r="GT305" s="115"/>
      <c r="GU305" s="115"/>
      <c r="GV305" s="115"/>
      <c r="GW305" s="115"/>
      <c r="GX305" s="115"/>
      <c r="GY305" s="115"/>
      <c r="GZ305" s="115"/>
      <c r="HA305" s="115"/>
      <c r="HB305" s="115"/>
      <c r="HC305" s="115"/>
      <c r="HD305" s="115"/>
      <c r="HE305" s="115"/>
      <c r="HF305" s="115"/>
      <c r="HG305" s="115"/>
      <c r="HH305" s="115"/>
      <c r="HI305" s="115"/>
      <c r="HJ305" s="115"/>
      <c r="HK305" s="115"/>
      <c r="HL305" s="115"/>
      <c r="HM305" s="115"/>
      <c r="HN305" s="115"/>
      <c r="HO305" s="115"/>
      <c r="HP305" s="115"/>
      <c r="HQ305" s="115"/>
      <c r="HR305" s="115"/>
      <c r="HS305" s="115"/>
      <c r="HT305" s="115"/>
      <c r="HU305" s="115"/>
      <c r="HV305" s="115"/>
      <c r="HW305" s="115"/>
      <c r="HX305" s="115"/>
      <c r="HY305" s="115"/>
      <c r="HZ305" s="115"/>
      <c r="IA305" s="115"/>
      <c r="IB305" s="115"/>
      <c r="IC305" s="115"/>
      <c r="ID305" s="115"/>
      <c r="IE305" s="115"/>
      <c r="IF305" s="115"/>
      <c r="IG305" s="115"/>
      <c r="IH305" s="115"/>
      <c r="II305" s="115"/>
      <c r="IJ305" s="115"/>
      <c r="IK305" s="115"/>
      <c r="IL305" s="115"/>
      <c r="IM305" s="115"/>
      <c r="IN305" s="115"/>
      <c r="IO305" s="115"/>
      <c r="IP305" s="115"/>
      <c r="IQ305" s="115"/>
      <c r="IR305" s="115"/>
      <c r="IS305" s="115"/>
      <c r="IT305" s="115"/>
      <c r="IU305" s="115"/>
      <c r="IV305" s="115"/>
    </row>
    <row r="306" s="51" customFormat="1" ht="60" hidden="1" spans="1:256">
      <c r="A306" s="137">
        <v>15</v>
      </c>
      <c r="B306" s="85" t="s">
        <v>1073</v>
      </c>
      <c r="C306" s="85" t="s">
        <v>1147</v>
      </c>
      <c r="D306" s="85" t="s">
        <v>1148</v>
      </c>
      <c r="E306" s="86" t="s">
        <v>1149</v>
      </c>
      <c r="F306" s="85" t="s">
        <v>31</v>
      </c>
      <c r="G306" s="75">
        <v>160</v>
      </c>
      <c r="H306" s="75">
        <v>160</v>
      </c>
      <c r="I306" s="75"/>
      <c r="J306" s="75"/>
      <c r="K306" s="75"/>
      <c r="L306" s="74" t="s">
        <v>1150</v>
      </c>
      <c r="M306" s="89" t="s">
        <v>1151</v>
      </c>
      <c r="N306" s="88" t="s">
        <v>1093</v>
      </c>
      <c r="O306" s="137" t="s">
        <v>34</v>
      </c>
      <c r="P306" s="75"/>
      <c r="Q306" s="75" t="s">
        <v>1152</v>
      </c>
      <c r="R306" s="115"/>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115"/>
      <c r="AN306" s="115"/>
      <c r="AO306" s="115"/>
      <c r="AP306" s="115"/>
      <c r="AQ306" s="115"/>
      <c r="AR306" s="115"/>
      <c r="AS306" s="115"/>
      <c r="AT306" s="115"/>
      <c r="AU306" s="115"/>
      <c r="AV306" s="115"/>
      <c r="AW306" s="115"/>
      <c r="AX306" s="115"/>
      <c r="AY306" s="115"/>
      <c r="AZ306" s="115"/>
      <c r="BA306" s="115"/>
      <c r="BB306" s="115"/>
      <c r="BC306" s="115"/>
      <c r="BD306" s="115"/>
      <c r="BE306" s="115"/>
      <c r="BF306" s="115"/>
      <c r="BG306" s="115"/>
      <c r="BH306" s="115"/>
      <c r="BI306" s="115"/>
      <c r="BJ306" s="115"/>
      <c r="BK306" s="115"/>
      <c r="BL306" s="115"/>
      <c r="BM306" s="115"/>
      <c r="BN306" s="115"/>
      <c r="BO306" s="115"/>
      <c r="BP306" s="115"/>
      <c r="BQ306" s="115"/>
      <c r="BR306" s="115"/>
      <c r="BS306" s="115"/>
      <c r="BT306" s="115"/>
      <c r="BU306" s="115"/>
      <c r="BV306" s="115"/>
      <c r="BW306" s="115"/>
      <c r="BX306" s="115"/>
      <c r="BY306" s="115"/>
      <c r="BZ306" s="115"/>
      <c r="CA306" s="115"/>
      <c r="CB306" s="115"/>
      <c r="CC306" s="115"/>
      <c r="CD306" s="115"/>
      <c r="CE306" s="115"/>
      <c r="CF306" s="115"/>
      <c r="CG306" s="115"/>
      <c r="CH306" s="115"/>
      <c r="CI306" s="115"/>
      <c r="CJ306" s="115"/>
      <c r="CK306" s="115"/>
      <c r="CL306" s="115"/>
      <c r="CM306" s="115"/>
      <c r="CN306" s="115"/>
      <c r="CO306" s="115"/>
      <c r="CP306" s="115"/>
      <c r="CQ306" s="115"/>
      <c r="CR306" s="115"/>
      <c r="CS306" s="115"/>
      <c r="CT306" s="115"/>
      <c r="CU306" s="115"/>
      <c r="CV306" s="115"/>
      <c r="CW306" s="115"/>
      <c r="CX306" s="115"/>
      <c r="CY306" s="115"/>
      <c r="CZ306" s="115"/>
      <c r="DA306" s="115"/>
      <c r="DB306" s="115"/>
      <c r="DC306" s="115"/>
      <c r="DD306" s="115"/>
      <c r="DE306" s="115"/>
      <c r="DF306" s="115"/>
      <c r="DG306" s="115"/>
      <c r="DH306" s="115"/>
      <c r="DI306" s="115"/>
      <c r="DJ306" s="115"/>
      <c r="DK306" s="115"/>
      <c r="DL306" s="115"/>
      <c r="DM306" s="115"/>
      <c r="DN306" s="115"/>
      <c r="DO306" s="115"/>
      <c r="DP306" s="115"/>
      <c r="DQ306" s="115"/>
      <c r="DR306" s="115"/>
      <c r="DS306" s="115"/>
      <c r="DT306" s="115"/>
      <c r="DU306" s="115"/>
      <c r="DV306" s="115"/>
      <c r="DW306" s="115"/>
      <c r="DX306" s="115"/>
      <c r="DY306" s="115"/>
      <c r="DZ306" s="115"/>
      <c r="EA306" s="115"/>
      <c r="EB306" s="115"/>
      <c r="EC306" s="115"/>
      <c r="ED306" s="115"/>
      <c r="EE306" s="115"/>
      <c r="EF306" s="115"/>
      <c r="EG306" s="115"/>
      <c r="EH306" s="115"/>
      <c r="EI306" s="115"/>
      <c r="EJ306" s="115"/>
      <c r="EK306" s="115"/>
      <c r="EL306" s="115"/>
      <c r="EM306" s="115"/>
      <c r="EN306" s="115"/>
      <c r="EO306" s="115"/>
      <c r="EP306" s="115"/>
      <c r="EQ306" s="115"/>
      <c r="ER306" s="115"/>
      <c r="ES306" s="115"/>
      <c r="ET306" s="115"/>
      <c r="EU306" s="115"/>
      <c r="EV306" s="115"/>
      <c r="EW306" s="115"/>
      <c r="EX306" s="115"/>
      <c r="EY306" s="115"/>
      <c r="EZ306" s="115"/>
      <c r="FA306" s="115"/>
      <c r="FB306" s="115"/>
      <c r="FC306" s="115"/>
      <c r="FD306" s="115"/>
      <c r="FE306" s="115"/>
      <c r="FF306" s="115"/>
      <c r="FG306" s="115"/>
      <c r="FH306" s="115"/>
      <c r="FI306" s="115"/>
      <c r="FJ306" s="115"/>
      <c r="FK306" s="115"/>
      <c r="FL306" s="115"/>
      <c r="FM306" s="115"/>
      <c r="FN306" s="115"/>
      <c r="FO306" s="115"/>
      <c r="FP306" s="115"/>
      <c r="FQ306" s="115"/>
      <c r="FR306" s="115"/>
      <c r="FS306" s="115"/>
      <c r="FT306" s="115"/>
      <c r="FU306" s="115"/>
      <c r="FV306" s="115"/>
      <c r="FW306" s="115"/>
      <c r="FX306" s="115"/>
      <c r="FY306" s="115"/>
      <c r="FZ306" s="115"/>
      <c r="GA306" s="115"/>
      <c r="GB306" s="115"/>
      <c r="GC306" s="115"/>
      <c r="GD306" s="115"/>
      <c r="GE306" s="115"/>
      <c r="GF306" s="115"/>
      <c r="GG306" s="115"/>
      <c r="GH306" s="115"/>
      <c r="GI306" s="115"/>
      <c r="GJ306" s="115"/>
      <c r="GK306" s="115"/>
      <c r="GL306" s="115"/>
      <c r="GM306" s="115"/>
      <c r="GN306" s="115"/>
      <c r="GO306" s="115"/>
      <c r="GP306" s="115"/>
      <c r="GQ306" s="115"/>
      <c r="GR306" s="115"/>
      <c r="GS306" s="115"/>
      <c r="GT306" s="115"/>
      <c r="GU306" s="115"/>
      <c r="GV306" s="115"/>
      <c r="GW306" s="115"/>
      <c r="GX306" s="115"/>
      <c r="GY306" s="115"/>
      <c r="GZ306" s="115"/>
      <c r="HA306" s="115"/>
      <c r="HB306" s="115"/>
      <c r="HC306" s="115"/>
      <c r="HD306" s="115"/>
      <c r="HE306" s="115"/>
      <c r="HF306" s="115"/>
      <c r="HG306" s="115"/>
      <c r="HH306" s="115"/>
      <c r="HI306" s="115"/>
      <c r="HJ306" s="115"/>
      <c r="HK306" s="115"/>
      <c r="HL306" s="115"/>
      <c r="HM306" s="115"/>
      <c r="HN306" s="115"/>
      <c r="HO306" s="115"/>
      <c r="HP306" s="115"/>
      <c r="HQ306" s="115"/>
      <c r="HR306" s="115"/>
      <c r="HS306" s="115"/>
      <c r="HT306" s="115"/>
      <c r="HU306" s="115"/>
      <c r="HV306" s="115"/>
      <c r="HW306" s="115"/>
      <c r="HX306" s="115"/>
      <c r="HY306" s="115"/>
      <c r="HZ306" s="115"/>
      <c r="IA306" s="115"/>
      <c r="IB306" s="115"/>
      <c r="IC306" s="115"/>
      <c r="ID306" s="115"/>
      <c r="IE306" s="115"/>
      <c r="IF306" s="115"/>
      <c r="IG306" s="115"/>
      <c r="IH306" s="115"/>
      <c r="II306" s="115"/>
      <c r="IJ306" s="115"/>
      <c r="IK306" s="115"/>
      <c r="IL306" s="115"/>
      <c r="IM306" s="115"/>
      <c r="IN306" s="115"/>
      <c r="IO306" s="115"/>
      <c r="IP306" s="115"/>
      <c r="IQ306" s="115"/>
      <c r="IR306" s="115"/>
      <c r="IS306" s="115"/>
      <c r="IT306" s="115"/>
      <c r="IU306" s="115"/>
      <c r="IV306" s="115"/>
    </row>
    <row r="307" s="51" customFormat="1" ht="58" hidden="1" customHeight="1" spans="1:256">
      <c r="A307" s="137">
        <v>16</v>
      </c>
      <c r="B307" s="85" t="s">
        <v>1073</v>
      </c>
      <c r="C307" s="85" t="s">
        <v>1153</v>
      </c>
      <c r="D307" s="85" t="s">
        <v>1154</v>
      </c>
      <c r="E307" s="86" t="s">
        <v>1155</v>
      </c>
      <c r="F307" s="85" t="s">
        <v>31</v>
      </c>
      <c r="G307" s="75">
        <v>50</v>
      </c>
      <c r="H307" s="75">
        <v>50</v>
      </c>
      <c r="I307" s="75"/>
      <c r="J307" s="75"/>
      <c r="K307" s="75"/>
      <c r="L307" s="85" t="s">
        <v>1156</v>
      </c>
      <c r="M307" s="111" t="s">
        <v>1157</v>
      </c>
      <c r="N307" s="88" t="s">
        <v>1093</v>
      </c>
      <c r="O307" s="88" t="s">
        <v>49</v>
      </c>
      <c r="P307" s="75"/>
      <c r="Q307" s="85" t="s">
        <v>1158</v>
      </c>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5"/>
      <c r="AY307" s="115"/>
      <c r="AZ307" s="115"/>
      <c r="BA307" s="115"/>
      <c r="BB307" s="115"/>
      <c r="BC307" s="115"/>
      <c r="BD307" s="115"/>
      <c r="BE307" s="115"/>
      <c r="BF307" s="115"/>
      <c r="BG307" s="115"/>
      <c r="BH307" s="115"/>
      <c r="BI307" s="115"/>
      <c r="BJ307" s="115"/>
      <c r="BK307" s="115"/>
      <c r="BL307" s="115"/>
      <c r="BM307" s="115"/>
      <c r="BN307" s="115"/>
      <c r="BO307" s="115"/>
      <c r="BP307" s="115"/>
      <c r="BQ307" s="115"/>
      <c r="BR307" s="115"/>
      <c r="BS307" s="115"/>
      <c r="BT307" s="115"/>
      <c r="BU307" s="115"/>
      <c r="BV307" s="115"/>
      <c r="BW307" s="115"/>
      <c r="BX307" s="115"/>
      <c r="BY307" s="115"/>
      <c r="BZ307" s="115"/>
      <c r="CA307" s="115"/>
      <c r="CB307" s="115"/>
      <c r="CC307" s="115"/>
      <c r="CD307" s="115"/>
      <c r="CE307" s="115"/>
      <c r="CF307" s="115"/>
      <c r="CG307" s="115"/>
      <c r="CH307" s="115"/>
      <c r="CI307" s="115"/>
      <c r="CJ307" s="115"/>
      <c r="CK307" s="115"/>
      <c r="CL307" s="115"/>
      <c r="CM307" s="115"/>
      <c r="CN307" s="115"/>
      <c r="CO307" s="115"/>
      <c r="CP307" s="115"/>
      <c r="CQ307" s="115"/>
      <c r="CR307" s="115"/>
      <c r="CS307" s="115"/>
      <c r="CT307" s="115"/>
      <c r="CU307" s="115"/>
      <c r="CV307" s="115"/>
      <c r="CW307" s="115"/>
      <c r="CX307" s="115"/>
      <c r="CY307" s="115"/>
      <c r="CZ307" s="115"/>
      <c r="DA307" s="115"/>
      <c r="DB307" s="115"/>
      <c r="DC307" s="115"/>
      <c r="DD307" s="115"/>
      <c r="DE307" s="115"/>
      <c r="DF307" s="115"/>
      <c r="DG307" s="115"/>
      <c r="DH307" s="115"/>
      <c r="DI307" s="115"/>
      <c r="DJ307" s="115"/>
      <c r="DK307" s="115"/>
      <c r="DL307" s="115"/>
      <c r="DM307" s="115"/>
      <c r="DN307" s="115"/>
      <c r="DO307" s="115"/>
      <c r="DP307" s="115"/>
      <c r="DQ307" s="115"/>
      <c r="DR307" s="115"/>
      <c r="DS307" s="115"/>
      <c r="DT307" s="115"/>
      <c r="DU307" s="115"/>
      <c r="DV307" s="115"/>
      <c r="DW307" s="115"/>
      <c r="DX307" s="115"/>
      <c r="DY307" s="115"/>
      <c r="DZ307" s="115"/>
      <c r="EA307" s="115"/>
      <c r="EB307" s="115"/>
      <c r="EC307" s="115"/>
      <c r="ED307" s="115"/>
      <c r="EE307" s="115"/>
      <c r="EF307" s="115"/>
      <c r="EG307" s="115"/>
      <c r="EH307" s="115"/>
      <c r="EI307" s="115"/>
      <c r="EJ307" s="115"/>
      <c r="EK307" s="115"/>
      <c r="EL307" s="115"/>
      <c r="EM307" s="115"/>
      <c r="EN307" s="115"/>
      <c r="EO307" s="115"/>
      <c r="EP307" s="115"/>
      <c r="EQ307" s="115"/>
      <c r="ER307" s="115"/>
      <c r="ES307" s="115"/>
      <c r="ET307" s="115"/>
      <c r="EU307" s="115"/>
      <c r="EV307" s="115"/>
      <c r="EW307" s="115"/>
      <c r="EX307" s="115"/>
      <c r="EY307" s="115"/>
      <c r="EZ307" s="115"/>
      <c r="FA307" s="115"/>
      <c r="FB307" s="115"/>
      <c r="FC307" s="115"/>
      <c r="FD307" s="115"/>
      <c r="FE307" s="115"/>
      <c r="FF307" s="115"/>
      <c r="FG307" s="115"/>
      <c r="FH307" s="115"/>
      <c r="FI307" s="115"/>
      <c r="FJ307" s="115"/>
      <c r="FK307" s="115"/>
      <c r="FL307" s="115"/>
      <c r="FM307" s="115"/>
      <c r="FN307" s="115"/>
      <c r="FO307" s="115"/>
      <c r="FP307" s="115"/>
      <c r="FQ307" s="115"/>
      <c r="FR307" s="115"/>
      <c r="FS307" s="115"/>
      <c r="FT307" s="115"/>
      <c r="FU307" s="115"/>
      <c r="FV307" s="115"/>
      <c r="FW307" s="115"/>
      <c r="FX307" s="115"/>
      <c r="FY307" s="115"/>
      <c r="FZ307" s="115"/>
      <c r="GA307" s="115"/>
      <c r="GB307" s="115"/>
      <c r="GC307" s="115"/>
      <c r="GD307" s="115"/>
      <c r="GE307" s="115"/>
      <c r="GF307" s="115"/>
      <c r="GG307" s="115"/>
      <c r="GH307" s="115"/>
      <c r="GI307" s="115"/>
      <c r="GJ307" s="115"/>
      <c r="GK307" s="115"/>
      <c r="GL307" s="115"/>
      <c r="GM307" s="115"/>
      <c r="GN307" s="115"/>
      <c r="GO307" s="115"/>
      <c r="GP307" s="115"/>
      <c r="GQ307" s="115"/>
      <c r="GR307" s="115"/>
      <c r="GS307" s="115"/>
      <c r="GT307" s="115"/>
      <c r="GU307" s="115"/>
      <c r="GV307" s="115"/>
      <c r="GW307" s="115"/>
      <c r="GX307" s="115"/>
      <c r="GY307" s="115"/>
      <c r="GZ307" s="115"/>
      <c r="HA307" s="115"/>
      <c r="HB307" s="115"/>
      <c r="HC307" s="115"/>
      <c r="HD307" s="115"/>
      <c r="HE307" s="115"/>
      <c r="HF307" s="115"/>
      <c r="HG307" s="115"/>
      <c r="HH307" s="115"/>
      <c r="HI307" s="115"/>
      <c r="HJ307" s="115"/>
      <c r="HK307" s="115"/>
      <c r="HL307" s="115"/>
      <c r="HM307" s="115"/>
      <c r="HN307" s="115"/>
      <c r="HO307" s="115"/>
      <c r="HP307" s="115"/>
      <c r="HQ307" s="115"/>
      <c r="HR307" s="115"/>
      <c r="HS307" s="115"/>
      <c r="HT307" s="115"/>
      <c r="HU307" s="115"/>
      <c r="HV307" s="115"/>
      <c r="HW307" s="115"/>
      <c r="HX307" s="115"/>
      <c r="HY307" s="115"/>
      <c r="HZ307" s="115"/>
      <c r="IA307" s="115"/>
      <c r="IB307" s="115"/>
      <c r="IC307" s="115"/>
      <c r="ID307" s="115"/>
      <c r="IE307" s="115"/>
      <c r="IF307" s="115"/>
      <c r="IG307" s="115"/>
      <c r="IH307" s="115"/>
      <c r="II307" s="115"/>
      <c r="IJ307" s="115"/>
      <c r="IK307" s="115"/>
      <c r="IL307" s="115"/>
      <c r="IM307" s="115"/>
      <c r="IN307" s="115"/>
      <c r="IO307" s="115"/>
      <c r="IP307" s="115"/>
      <c r="IQ307" s="115"/>
      <c r="IR307" s="115"/>
      <c r="IS307" s="115"/>
      <c r="IT307" s="115"/>
      <c r="IU307" s="115"/>
      <c r="IV307" s="115"/>
    </row>
    <row r="308" s="51" customFormat="1" ht="60" hidden="1" spans="1:256">
      <c r="A308" s="137">
        <v>17</v>
      </c>
      <c r="B308" s="85" t="s">
        <v>1073</v>
      </c>
      <c r="C308" s="85" t="s">
        <v>1159</v>
      </c>
      <c r="D308" s="85" t="s">
        <v>1160</v>
      </c>
      <c r="E308" s="86" t="s">
        <v>1161</v>
      </c>
      <c r="F308" s="85" t="s">
        <v>31</v>
      </c>
      <c r="G308" s="75">
        <v>100</v>
      </c>
      <c r="H308" s="75">
        <v>100</v>
      </c>
      <c r="I308" s="75"/>
      <c r="J308" s="75"/>
      <c r="K308" s="75"/>
      <c r="L308" s="85" t="s">
        <v>1162</v>
      </c>
      <c r="M308" s="89" t="s">
        <v>1163</v>
      </c>
      <c r="N308" s="88" t="s">
        <v>1164</v>
      </c>
      <c r="O308" s="137" t="s">
        <v>34</v>
      </c>
      <c r="P308" s="75"/>
      <c r="Q308" s="85" t="s">
        <v>72</v>
      </c>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15"/>
      <c r="AY308" s="115"/>
      <c r="AZ308" s="115"/>
      <c r="BA308" s="115"/>
      <c r="BB308" s="115"/>
      <c r="BC308" s="115"/>
      <c r="BD308" s="115"/>
      <c r="BE308" s="115"/>
      <c r="BF308" s="115"/>
      <c r="BG308" s="115"/>
      <c r="BH308" s="115"/>
      <c r="BI308" s="115"/>
      <c r="BJ308" s="115"/>
      <c r="BK308" s="115"/>
      <c r="BL308" s="115"/>
      <c r="BM308" s="115"/>
      <c r="BN308" s="115"/>
      <c r="BO308" s="115"/>
      <c r="BP308" s="115"/>
      <c r="BQ308" s="115"/>
      <c r="BR308" s="115"/>
      <c r="BS308" s="115"/>
      <c r="BT308" s="115"/>
      <c r="BU308" s="115"/>
      <c r="BV308" s="115"/>
      <c r="BW308" s="115"/>
      <c r="BX308" s="115"/>
      <c r="BY308" s="115"/>
      <c r="BZ308" s="115"/>
      <c r="CA308" s="115"/>
      <c r="CB308" s="115"/>
      <c r="CC308" s="115"/>
      <c r="CD308" s="115"/>
      <c r="CE308" s="115"/>
      <c r="CF308" s="115"/>
      <c r="CG308" s="115"/>
      <c r="CH308" s="115"/>
      <c r="CI308" s="115"/>
      <c r="CJ308" s="115"/>
      <c r="CK308" s="115"/>
      <c r="CL308" s="115"/>
      <c r="CM308" s="115"/>
      <c r="CN308" s="115"/>
      <c r="CO308" s="115"/>
      <c r="CP308" s="115"/>
      <c r="CQ308" s="115"/>
      <c r="CR308" s="115"/>
      <c r="CS308" s="115"/>
      <c r="CT308" s="115"/>
      <c r="CU308" s="115"/>
      <c r="CV308" s="115"/>
      <c r="CW308" s="115"/>
      <c r="CX308" s="115"/>
      <c r="CY308" s="115"/>
      <c r="CZ308" s="115"/>
      <c r="DA308" s="115"/>
      <c r="DB308" s="115"/>
      <c r="DC308" s="115"/>
      <c r="DD308" s="115"/>
      <c r="DE308" s="115"/>
      <c r="DF308" s="115"/>
      <c r="DG308" s="115"/>
      <c r="DH308" s="115"/>
      <c r="DI308" s="115"/>
      <c r="DJ308" s="115"/>
      <c r="DK308" s="115"/>
      <c r="DL308" s="115"/>
      <c r="DM308" s="115"/>
      <c r="DN308" s="115"/>
      <c r="DO308" s="115"/>
      <c r="DP308" s="115"/>
      <c r="DQ308" s="115"/>
      <c r="DR308" s="115"/>
      <c r="DS308" s="115"/>
      <c r="DT308" s="115"/>
      <c r="DU308" s="115"/>
      <c r="DV308" s="115"/>
      <c r="DW308" s="115"/>
      <c r="DX308" s="115"/>
      <c r="DY308" s="115"/>
      <c r="DZ308" s="115"/>
      <c r="EA308" s="115"/>
      <c r="EB308" s="115"/>
      <c r="EC308" s="115"/>
      <c r="ED308" s="115"/>
      <c r="EE308" s="115"/>
      <c r="EF308" s="115"/>
      <c r="EG308" s="115"/>
      <c r="EH308" s="115"/>
      <c r="EI308" s="115"/>
      <c r="EJ308" s="115"/>
      <c r="EK308" s="115"/>
      <c r="EL308" s="115"/>
      <c r="EM308" s="115"/>
      <c r="EN308" s="115"/>
      <c r="EO308" s="115"/>
      <c r="EP308" s="115"/>
      <c r="EQ308" s="115"/>
      <c r="ER308" s="115"/>
      <c r="ES308" s="115"/>
      <c r="ET308" s="115"/>
      <c r="EU308" s="115"/>
      <c r="EV308" s="115"/>
      <c r="EW308" s="115"/>
      <c r="EX308" s="115"/>
      <c r="EY308" s="115"/>
      <c r="EZ308" s="115"/>
      <c r="FA308" s="115"/>
      <c r="FB308" s="115"/>
      <c r="FC308" s="115"/>
      <c r="FD308" s="115"/>
      <c r="FE308" s="115"/>
      <c r="FF308" s="115"/>
      <c r="FG308" s="115"/>
      <c r="FH308" s="115"/>
      <c r="FI308" s="115"/>
      <c r="FJ308" s="115"/>
      <c r="FK308" s="115"/>
      <c r="FL308" s="115"/>
      <c r="FM308" s="115"/>
      <c r="FN308" s="115"/>
      <c r="FO308" s="115"/>
      <c r="FP308" s="115"/>
      <c r="FQ308" s="115"/>
      <c r="FR308" s="115"/>
      <c r="FS308" s="115"/>
      <c r="FT308" s="115"/>
      <c r="FU308" s="115"/>
      <c r="FV308" s="115"/>
      <c r="FW308" s="115"/>
      <c r="FX308" s="115"/>
      <c r="FY308" s="115"/>
      <c r="FZ308" s="115"/>
      <c r="GA308" s="115"/>
      <c r="GB308" s="115"/>
      <c r="GC308" s="115"/>
      <c r="GD308" s="115"/>
      <c r="GE308" s="115"/>
      <c r="GF308" s="115"/>
      <c r="GG308" s="115"/>
      <c r="GH308" s="115"/>
      <c r="GI308" s="115"/>
      <c r="GJ308" s="115"/>
      <c r="GK308" s="115"/>
      <c r="GL308" s="115"/>
      <c r="GM308" s="115"/>
      <c r="GN308" s="115"/>
      <c r="GO308" s="115"/>
      <c r="GP308" s="115"/>
      <c r="GQ308" s="115"/>
      <c r="GR308" s="115"/>
      <c r="GS308" s="115"/>
      <c r="GT308" s="115"/>
      <c r="GU308" s="115"/>
      <c r="GV308" s="115"/>
      <c r="GW308" s="115"/>
      <c r="GX308" s="115"/>
      <c r="GY308" s="115"/>
      <c r="GZ308" s="115"/>
      <c r="HA308" s="115"/>
      <c r="HB308" s="115"/>
      <c r="HC308" s="115"/>
      <c r="HD308" s="115"/>
      <c r="HE308" s="115"/>
      <c r="HF308" s="115"/>
      <c r="HG308" s="115"/>
      <c r="HH308" s="115"/>
      <c r="HI308" s="115"/>
      <c r="HJ308" s="115"/>
      <c r="HK308" s="115"/>
      <c r="HL308" s="115"/>
      <c r="HM308" s="115"/>
      <c r="HN308" s="115"/>
      <c r="HO308" s="115"/>
      <c r="HP308" s="115"/>
      <c r="HQ308" s="115"/>
      <c r="HR308" s="115"/>
      <c r="HS308" s="115"/>
      <c r="HT308" s="115"/>
      <c r="HU308" s="115"/>
      <c r="HV308" s="115"/>
      <c r="HW308" s="115"/>
      <c r="HX308" s="115"/>
      <c r="HY308" s="115"/>
      <c r="HZ308" s="115"/>
      <c r="IA308" s="115"/>
      <c r="IB308" s="115"/>
      <c r="IC308" s="115"/>
      <c r="ID308" s="115"/>
      <c r="IE308" s="115"/>
      <c r="IF308" s="115"/>
      <c r="IG308" s="115"/>
      <c r="IH308" s="115"/>
      <c r="II308" s="115"/>
      <c r="IJ308" s="115"/>
      <c r="IK308" s="115"/>
      <c r="IL308" s="115"/>
      <c r="IM308" s="115"/>
      <c r="IN308" s="115"/>
      <c r="IO308" s="115"/>
      <c r="IP308" s="115"/>
      <c r="IQ308" s="115"/>
      <c r="IR308" s="115"/>
      <c r="IS308" s="115"/>
      <c r="IT308" s="115"/>
      <c r="IU308" s="115"/>
      <c r="IV308" s="115"/>
    </row>
    <row r="309" s="43" customFormat="1" ht="30" hidden="1" customHeight="1" spans="1:17">
      <c r="A309" s="70" t="s">
        <v>21</v>
      </c>
      <c r="B309" s="71"/>
      <c r="C309" s="71"/>
      <c r="D309" s="70">
        <v>13</v>
      </c>
      <c r="E309" s="72"/>
      <c r="F309" s="70"/>
      <c r="G309" s="73">
        <f>SUM(G310:G322)</f>
        <v>7030</v>
      </c>
      <c r="H309" s="73">
        <f>SUM(H310:H322)</f>
        <v>7030</v>
      </c>
      <c r="I309" s="73">
        <f>SUM(I310:I322)</f>
        <v>0</v>
      </c>
      <c r="J309" s="73">
        <f>SUM(J310:J322)</f>
        <v>0</v>
      </c>
      <c r="K309" s="73">
        <f>SUM(K310:K322)</f>
        <v>0</v>
      </c>
      <c r="L309" s="96"/>
      <c r="M309" s="83"/>
      <c r="N309" s="77"/>
      <c r="O309" s="77"/>
      <c r="P309" s="77"/>
      <c r="Q309" s="77"/>
    </row>
    <row r="310" s="51" customFormat="1" ht="56" hidden="1" customHeight="1" spans="1:17">
      <c r="A310" s="137">
        <v>1</v>
      </c>
      <c r="B310" s="85" t="s">
        <v>1073</v>
      </c>
      <c r="C310" s="85" t="s">
        <v>1165</v>
      </c>
      <c r="D310" s="85" t="s">
        <v>1166</v>
      </c>
      <c r="E310" s="86" t="s">
        <v>1167</v>
      </c>
      <c r="F310" s="85" t="s">
        <v>31</v>
      </c>
      <c r="G310" s="75">
        <v>450</v>
      </c>
      <c r="H310" s="75">
        <v>450</v>
      </c>
      <c r="I310" s="75"/>
      <c r="J310" s="75"/>
      <c r="K310" s="75"/>
      <c r="L310" s="85" t="s">
        <v>1168</v>
      </c>
      <c r="M310" s="99" t="s">
        <v>1169</v>
      </c>
      <c r="N310" s="85" t="s">
        <v>1170</v>
      </c>
      <c r="O310" s="85" t="s">
        <v>34</v>
      </c>
      <c r="P310" s="75"/>
      <c r="Q310" s="85" t="s">
        <v>72</v>
      </c>
    </row>
    <row r="311" s="51" customFormat="1" ht="113" hidden="1" customHeight="1" spans="1:17">
      <c r="A311" s="137">
        <v>2</v>
      </c>
      <c r="B311" s="85" t="s">
        <v>1073</v>
      </c>
      <c r="C311" s="85" t="s">
        <v>1171</v>
      </c>
      <c r="D311" s="85" t="s">
        <v>1172</v>
      </c>
      <c r="E311" s="86" t="s">
        <v>1173</v>
      </c>
      <c r="F311" s="85" t="s">
        <v>31</v>
      </c>
      <c r="G311" s="75">
        <v>400</v>
      </c>
      <c r="H311" s="75">
        <v>400</v>
      </c>
      <c r="I311" s="75"/>
      <c r="J311" s="75"/>
      <c r="K311" s="75"/>
      <c r="L311" s="85" t="s">
        <v>1168</v>
      </c>
      <c r="M311" s="99" t="s">
        <v>1174</v>
      </c>
      <c r="N311" s="85" t="s">
        <v>1170</v>
      </c>
      <c r="O311" s="85" t="s">
        <v>34</v>
      </c>
      <c r="P311" s="75"/>
      <c r="Q311" s="85" t="s">
        <v>72</v>
      </c>
    </row>
    <row r="312" s="51" customFormat="1" ht="60" hidden="1" customHeight="1" spans="1:17">
      <c r="A312" s="137">
        <v>3</v>
      </c>
      <c r="B312" s="85" t="s">
        <v>1073</v>
      </c>
      <c r="C312" s="85" t="s">
        <v>1175</v>
      </c>
      <c r="D312" s="85" t="s">
        <v>1176</v>
      </c>
      <c r="E312" s="86" t="s">
        <v>1177</v>
      </c>
      <c r="F312" s="85" t="s">
        <v>31</v>
      </c>
      <c r="G312" s="75">
        <v>240</v>
      </c>
      <c r="H312" s="75">
        <v>240</v>
      </c>
      <c r="I312" s="75"/>
      <c r="J312" s="75"/>
      <c r="K312" s="75"/>
      <c r="L312" s="85" t="s">
        <v>1168</v>
      </c>
      <c r="M312" s="99" t="s">
        <v>1178</v>
      </c>
      <c r="N312" s="85" t="s">
        <v>1170</v>
      </c>
      <c r="O312" s="85" t="s">
        <v>34</v>
      </c>
      <c r="P312" s="75"/>
      <c r="Q312" s="85" t="s">
        <v>72</v>
      </c>
    </row>
    <row r="313" s="51" customFormat="1" ht="130" hidden="1" customHeight="1" spans="1:17">
      <c r="A313" s="137">
        <v>4</v>
      </c>
      <c r="B313" s="85" t="s">
        <v>1073</v>
      </c>
      <c r="C313" s="85" t="s">
        <v>1179</v>
      </c>
      <c r="D313" s="85" t="s">
        <v>1180</v>
      </c>
      <c r="E313" s="99" t="s">
        <v>1181</v>
      </c>
      <c r="F313" s="85" t="s">
        <v>31</v>
      </c>
      <c r="G313" s="75">
        <v>800</v>
      </c>
      <c r="H313" s="75">
        <v>800</v>
      </c>
      <c r="I313" s="75"/>
      <c r="J313" s="75"/>
      <c r="K313" s="75"/>
      <c r="L313" s="85" t="s">
        <v>1168</v>
      </c>
      <c r="M313" s="99" t="s">
        <v>1182</v>
      </c>
      <c r="N313" s="85" t="s">
        <v>1170</v>
      </c>
      <c r="O313" s="85" t="s">
        <v>49</v>
      </c>
      <c r="P313" s="85"/>
      <c r="Q313" s="85" t="s">
        <v>1183</v>
      </c>
    </row>
    <row r="314" s="51" customFormat="1" ht="120" hidden="1" customHeight="1" spans="1:17">
      <c r="A314" s="137">
        <v>5</v>
      </c>
      <c r="B314" s="85" t="s">
        <v>1073</v>
      </c>
      <c r="C314" s="85" t="s">
        <v>1184</v>
      </c>
      <c r="D314" s="85" t="s">
        <v>1185</v>
      </c>
      <c r="E314" s="86" t="s">
        <v>1186</v>
      </c>
      <c r="F314" s="85" t="s">
        <v>31</v>
      </c>
      <c r="G314" s="75">
        <v>1400</v>
      </c>
      <c r="H314" s="75">
        <v>1400</v>
      </c>
      <c r="I314" s="75"/>
      <c r="J314" s="75"/>
      <c r="K314" s="75"/>
      <c r="L314" s="85" t="s">
        <v>1168</v>
      </c>
      <c r="M314" s="99" t="s">
        <v>1187</v>
      </c>
      <c r="N314" s="85" t="s">
        <v>882</v>
      </c>
      <c r="O314" s="85" t="s">
        <v>34</v>
      </c>
      <c r="P314" s="75"/>
      <c r="Q314" s="75" t="s">
        <v>1188</v>
      </c>
    </row>
    <row r="315" s="51" customFormat="1" ht="49" hidden="1" customHeight="1" spans="1:17">
      <c r="A315" s="137">
        <v>6</v>
      </c>
      <c r="B315" s="85" t="s">
        <v>1073</v>
      </c>
      <c r="C315" s="85" t="s">
        <v>1189</v>
      </c>
      <c r="D315" s="85" t="s">
        <v>1190</v>
      </c>
      <c r="E315" s="139" t="s">
        <v>1191</v>
      </c>
      <c r="F315" s="85" t="s">
        <v>31</v>
      </c>
      <c r="G315" s="75">
        <v>100</v>
      </c>
      <c r="H315" s="75">
        <v>100</v>
      </c>
      <c r="I315" s="75"/>
      <c r="J315" s="75"/>
      <c r="K315" s="75"/>
      <c r="L315" s="85" t="s">
        <v>1168</v>
      </c>
      <c r="M315" s="99" t="s">
        <v>1182</v>
      </c>
      <c r="N315" s="85" t="s">
        <v>882</v>
      </c>
      <c r="O315" s="85" t="s">
        <v>34</v>
      </c>
      <c r="P315" s="75"/>
      <c r="Q315" s="85" t="s">
        <v>66</v>
      </c>
    </row>
    <row r="316" s="51" customFormat="1" ht="69" hidden="1" customHeight="1" spans="1:17">
      <c r="A316" s="137">
        <v>7</v>
      </c>
      <c r="B316" s="85" t="s">
        <v>1073</v>
      </c>
      <c r="C316" s="85" t="s">
        <v>1192</v>
      </c>
      <c r="D316" s="85" t="s">
        <v>1106</v>
      </c>
      <c r="E316" s="140" t="s">
        <v>1193</v>
      </c>
      <c r="F316" s="85" t="s">
        <v>31</v>
      </c>
      <c r="G316" s="75">
        <v>120</v>
      </c>
      <c r="H316" s="75">
        <v>120</v>
      </c>
      <c r="I316" s="85"/>
      <c r="J316" s="85"/>
      <c r="K316" s="85"/>
      <c r="L316" s="85" t="s">
        <v>1168</v>
      </c>
      <c r="M316" s="99" t="s">
        <v>1194</v>
      </c>
      <c r="N316" s="85" t="s">
        <v>1195</v>
      </c>
      <c r="O316" s="85" t="s">
        <v>34</v>
      </c>
      <c r="P316" s="75"/>
      <c r="Q316" s="75" t="s">
        <v>1196</v>
      </c>
    </row>
    <row r="317" s="51" customFormat="1" ht="129" hidden="1" customHeight="1" spans="1:17">
      <c r="A317" s="137">
        <v>8</v>
      </c>
      <c r="B317" s="85" t="s">
        <v>1073</v>
      </c>
      <c r="C317" s="85" t="s">
        <v>1197</v>
      </c>
      <c r="D317" s="85" t="s">
        <v>1198</v>
      </c>
      <c r="E317" s="86" t="s">
        <v>1199</v>
      </c>
      <c r="F317" s="85" t="s">
        <v>31</v>
      </c>
      <c r="G317" s="75">
        <v>450</v>
      </c>
      <c r="H317" s="75">
        <v>450</v>
      </c>
      <c r="I317" s="75"/>
      <c r="J317" s="75"/>
      <c r="K317" s="75"/>
      <c r="L317" s="85" t="s">
        <v>1168</v>
      </c>
      <c r="M317" s="99" t="s">
        <v>1182</v>
      </c>
      <c r="N317" s="85" t="s">
        <v>1195</v>
      </c>
      <c r="O317" s="85" t="s">
        <v>34</v>
      </c>
      <c r="P317" s="85" t="s">
        <v>1200</v>
      </c>
      <c r="Q317" s="85" t="s">
        <v>1201</v>
      </c>
    </row>
    <row r="318" s="51" customFormat="1" ht="48" hidden="1" spans="1:17">
      <c r="A318" s="137">
        <v>9</v>
      </c>
      <c r="B318" s="85" t="s">
        <v>1073</v>
      </c>
      <c r="C318" s="85" t="s">
        <v>1202</v>
      </c>
      <c r="D318" s="85" t="s">
        <v>1203</v>
      </c>
      <c r="E318" s="86" t="s">
        <v>1204</v>
      </c>
      <c r="F318" s="85" t="s">
        <v>31</v>
      </c>
      <c r="G318" s="75">
        <v>950</v>
      </c>
      <c r="H318" s="75">
        <v>950</v>
      </c>
      <c r="I318" s="75"/>
      <c r="J318" s="75"/>
      <c r="K318" s="75"/>
      <c r="L318" s="85" t="s">
        <v>1168</v>
      </c>
      <c r="M318" s="99" t="s">
        <v>1182</v>
      </c>
      <c r="N318" s="85" t="s">
        <v>1170</v>
      </c>
      <c r="O318" s="85" t="s">
        <v>49</v>
      </c>
      <c r="P318" s="75"/>
      <c r="Q318" s="85" t="s">
        <v>1205</v>
      </c>
    </row>
    <row r="319" s="51" customFormat="1" ht="48" hidden="1" spans="1:17">
      <c r="A319" s="137">
        <v>10</v>
      </c>
      <c r="B319" s="85" t="s">
        <v>1073</v>
      </c>
      <c r="C319" s="85" t="s">
        <v>1206</v>
      </c>
      <c r="D319" s="85" t="s">
        <v>1207</v>
      </c>
      <c r="E319" s="86" t="s">
        <v>1208</v>
      </c>
      <c r="F319" s="85" t="s">
        <v>31</v>
      </c>
      <c r="G319" s="75">
        <v>200</v>
      </c>
      <c r="H319" s="75">
        <v>200</v>
      </c>
      <c r="I319" s="75"/>
      <c r="J319" s="75"/>
      <c r="K319" s="75"/>
      <c r="L319" s="85" t="s">
        <v>1168</v>
      </c>
      <c r="M319" s="99" t="s">
        <v>1182</v>
      </c>
      <c r="N319" s="85" t="s">
        <v>1170</v>
      </c>
      <c r="O319" s="85" t="s">
        <v>34</v>
      </c>
      <c r="P319" s="85"/>
      <c r="Q319" s="85" t="s">
        <v>1209</v>
      </c>
    </row>
    <row r="320" s="51" customFormat="1" ht="190" hidden="1" customHeight="1" spans="1:17">
      <c r="A320" s="137">
        <v>11</v>
      </c>
      <c r="B320" s="85" t="s">
        <v>1073</v>
      </c>
      <c r="C320" s="85" t="s">
        <v>1210</v>
      </c>
      <c r="D320" s="85" t="s">
        <v>1211</v>
      </c>
      <c r="E320" s="86" t="s">
        <v>1212</v>
      </c>
      <c r="F320" s="85" t="s">
        <v>31</v>
      </c>
      <c r="G320" s="75">
        <v>600</v>
      </c>
      <c r="H320" s="75">
        <v>600</v>
      </c>
      <c r="I320" s="75"/>
      <c r="J320" s="75"/>
      <c r="K320" s="75"/>
      <c r="L320" s="85" t="s">
        <v>1168</v>
      </c>
      <c r="M320" s="99" t="s">
        <v>1213</v>
      </c>
      <c r="N320" s="85" t="s">
        <v>1195</v>
      </c>
      <c r="O320" s="85" t="s">
        <v>49</v>
      </c>
      <c r="P320" s="75"/>
      <c r="Q320" s="75" t="s">
        <v>1214</v>
      </c>
    </row>
    <row r="321" s="51" customFormat="1" ht="208" hidden="1" customHeight="1" spans="1:17">
      <c r="A321" s="137">
        <v>12</v>
      </c>
      <c r="B321" s="85" t="s">
        <v>1073</v>
      </c>
      <c r="C321" s="85" t="s">
        <v>1215</v>
      </c>
      <c r="D321" s="85" t="s">
        <v>1216</v>
      </c>
      <c r="E321" s="86" t="s">
        <v>1217</v>
      </c>
      <c r="F321" s="85" t="s">
        <v>31</v>
      </c>
      <c r="G321" s="75">
        <v>1000</v>
      </c>
      <c r="H321" s="75">
        <v>1000</v>
      </c>
      <c r="I321" s="75"/>
      <c r="J321" s="75"/>
      <c r="K321" s="75"/>
      <c r="L321" s="85" t="s">
        <v>1168</v>
      </c>
      <c r="M321" s="99" t="s">
        <v>1218</v>
      </c>
      <c r="N321" s="85" t="s">
        <v>1093</v>
      </c>
      <c r="O321" s="85" t="s">
        <v>49</v>
      </c>
      <c r="P321" s="75"/>
      <c r="Q321" s="75" t="s">
        <v>1219</v>
      </c>
    </row>
    <row r="322" s="51" customFormat="1" ht="95" hidden="1" customHeight="1" spans="1:17">
      <c r="A322" s="137">
        <v>13</v>
      </c>
      <c r="B322" s="85" t="s">
        <v>1073</v>
      </c>
      <c r="C322" s="85" t="s">
        <v>1220</v>
      </c>
      <c r="D322" s="85" t="s">
        <v>1132</v>
      </c>
      <c r="E322" s="86" t="s">
        <v>1221</v>
      </c>
      <c r="F322" s="85" t="s">
        <v>31</v>
      </c>
      <c r="G322" s="75">
        <v>320</v>
      </c>
      <c r="H322" s="75">
        <v>320</v>
      </c>
      <c r="I322" s="75"/>
      <c r="J322" s="75"/>
      <c r="K322" s="75"/>
      <c r="L322" s="85" t="s">
        <v>1168</v>
      </c>
      <c r="M322" s="99" t="s">
        <v>1222</v>
      </c>
      <c r="N322" s="85" t="s">
        <v>1195</v>
      </c>
      <c r="O322" s="85" t="s">
        <v>34</v>
      </c>
      <c r="P322" s="75"/>
      <c r="Q322" s="85" t="s">
        <v>146</v>
      </c>
    </row>
    <row r="323" s="43" customFormat="1" ht="30" hidden="1" customHeight="1" spans="1:17">
      <c r="A323" s="70" t="s">
        <v>22</v>
      </c>
      <c r="B323" s="71"/>
      <c r="C323" s="71"/>
      <c r="D323" s="70">
        <v>17</v>
      </c>
      <c r="E323" s="72"/>
      <c r="F323" s="70"/>
      <c r="G323" s="73">
        <f>SUM(G324:G340)</f>
        <v>8137.5318</v>
      </c>
      <c r="H323" s="73">
        <f>SUM(H324:H340)</f>
        <v>8137.5318</v>
      </c>
      <c r="I323" s="73">
        <f>SUM(I324:I340)</f>
        <v>0</v>
      </c>
      <c r="J323" s="73">
        <f>SUM(J324:J340)</f>
        <v>86.93</v>
      </c>
      <c r="K323" s="73">
        <f>SUM(K324:K340)</f>
        <v>0</v>
      </c>
      <c r="L323" s="96"/>
      <c r="M323" s="83"/>
      <c r="N323" s="77"/>
      <c r="O323" s="77"/>
      <c r="P323" s="77"/>
      <c r="Q323" s="77"/>
    </row>
    <row r="324" s="51" customFormat="1" ht="97" hidden="1" customHeight="1" spans="1:17">
      <c r="A324" s="137">
        <v>1</v>
      </c>
      <c r="B324" s="85" t="s">
        <v>1073</v>
      </c>
      <c r="C324" s="85" t="s">
        <v>1223</v>
      </c>
      <c r="D324" s="85" t="s">
        <v>1224</v>
      </c>
      <c r="E324" s="86" t="s">
        <v>1225</v>
      </c>
      <c r="F324" s="85" t="s">
        <v>276</v>
      </c>
      <c r="G324" s="75">
        <v>180</v>
      </c>
      <c r="H324" s="75">
        <v>180</v>
      </c>
      <c r="I324" s="75"/>
      <c r="J324" s="75"/>
      <c r="K324" s="75"/>
      <c r="L324" s="85" t="s">
        <v>1226</v>
      </c>
      <c r="M324" s="76" t="s">
        <v>1227</v>
      </c>
      <c r="N324" s="98" t="s">
        <v>1228</v>
      </c>
      <c r="O324" s="75" t="s">
        <v>34</v>
      </c>
      <c r="P324" s="85"/>
      <c r="Q324" s="85" t="s">
        <v>1229</v>
      </c>
    </row>
    <row r="325" s="51" customFormat="1" ht="102" hidden="1" customHeight="1" spans="1:17">
      <c r="A325" s="137">
        <v>2</v>
      </c>
      <c r="B325" s="85" t="s">
        <v>1073</v>
      </c>
      <c r="C325" s="85" t="s">
        <v>1230</v>
      </c>
      <c r="D325" s="85" t="s">
        <v>1231</v>
      </c>
      <c r="E325" s="86" t="s">
        <v>1232</v>
      </c>
      <c r="F325" s="85" t="s">
        <v>276</v>
      </c>
      <c r="G325" s="75">
        <v>151.77</v>
      </c>
      <c r="H325" s="75">
        <v>151.77</v>
      </c>
      <c r="I325" s="75"/>
      <c r="J325" s="75"/>
      <c r="K325" s="75"/>
      <c r="L325" s="85" t="s">
        <v>1226</v>
      </c>
      <c r="M325" s="76" t="s">
        <v>1233</v>
      </c>
      <c r="N325" s="98" t="s">
        <v>1234</v>
      </c>
      <c r="O325" s="75" t="s">
        <v>34</v>
      </c>
      <c r="P325" s="85"/>
      <c r="Q325" s="85" t="s">
        <v>1235</v>
      </c>
    </row>
    <row r="326" s="51" customFormat="1" ht="107" hidden="1" customHeight="1" spans="1:17">
      <c r="A326" s="137">
        <v>3</v>
      </c>
      <c r="B326" s="85" t="s">
        <v>1073</v>
      </c>
      <c r="C326" s="85" t="s">
        <v>1236</v>
      </c>
      <c r="D326" s="85" t="s">
        <v>1237</v>
      </c>
      <c r="E326" s="86" t="s">
        <v>1238</v>
      </c>
      <c r="F326" s="85" t="s">
        <v>276</v>
      </c>
      <c r="G326" s="75">
        <v>476.994</v>
      </c>
      <c r="H326" s="75">
        <v>476.994</v>
      </c>
      <c r="I326" s="75"/>
      <c r="J326" s="75"/>
      <c r="K326" s="75"/>
      <c r="L326" s="85" t="s">
        <v>1239</v>
      </c>
      <c r="M326" s="76" t="s">
        <v>1240</v>
      </c>
      <c r="N326" s="98" t="s">
        <v>1241</v>
      </c>
      <c r="O326" s="75" t="s">
        <v>34</v>
      </c>
      <c r="P326" s="75"/>
      <c r="Q326" s="75" t="s">
        <v>1242</v>
      </c>
    </row>
    <row r="327" s="51" customFormat="1" ht="110" hidden="1" customHeight="1" spans="1:17">
      <c r="A327" s="137">
        <v>4</v>
      </c>
      <c r="B327" s="85" t="s">
        <v>1073</v>
      </c>
      <c r="C327" s="85" t="s">
        <v>1243</v>
      </c>
      <c r="D327" s="85" t="s">
        <v>1244</v>
      </c>
      <c r="E327" s="86" t="s">
        <v>1245</v>
      </c>
      <c r="F327" s="85" t="s">
        <v>31</v>
      </c>
      <c r="G327" s="75">
        <v>150</v>
      </c>
      <c r="H327" s="75">
        <v>150</v>
      </c>
      <c r="I327" s="75"/>
      <c r="J327" s="75"/>
      <c r="K327" s="75"/>
      <c r="L327" s="85" t="s">
        <v>1239</v>
      </c>
      <c r="M327" s="99" t="s">
        <v>1246</v>
      </c>
      <c r="N327" s="85" t="s">
        <v>1247</v>
      </c>
      <c r="O327" s="85" t="s">
        <v>34</v>
      </c>
      <c r="P327" s="75"/>
      <c r="Q327" s="75" t="s">
        <v>1248</v>
      </c>
    </row>
    <row r="328" s="51" customFormat="1" ht="101" hidden="1" customHeight="1" spans="1:17">
      <c r="A328" s="137">
        <v>5</v>
      </c>
      <c r="B328" s="85" t="s">
        <v>1073</v>
      </c>
      <c r="C328" s="85" t="s">
        <v>1249</v>
      </c>
      <c r="D328" s="85" t="s">
        <v>1250</v>
      </c>
      <c r="E328" s="86" t="s">
        <v>1251</v>
      </c>
      <c r="F328" s="85" t="s">
        <v>31</v>
      </c>
      <c r="G328" s="75">
        <v>390</v>
      </c>
      <c r="H328" s="75">
        <v>390</v>
      </c>
      <c r="I328" s="75"/>
      <c r="J328" s="75"/>
      <c r="K328" s="75"/>
      <c r="L328" s="85" t="s">
        <v>1239</v>
      </c>
      <c r="M328" s="99" t="s">
        <v>1252</v>
      </c>
      <c r="N328" s="85" t="s">
        <v>1247</v>
      </c>
      <c r="O328" s="85" t="s">
        <v>34</v>
      </c>
      <c r="P328" s="75"/>
      <c r="Q328" s="75" t="s">
        <v>1253</v>
      </c>
    </row>
    <row r="329" s="51" customFormat="1" ht="143" hidden="1" customHeight="1" spans="1:17">
      <c r="A329" s="137">
        <v>6</v>
      </c>
      <c r="B329" s="85" t="s">
        <v>1073</v>
      </c>
      <c r="C329" s="85" t="s">
        <v>1254</v>
      </c>
      <c r="D329" s="85" t="s">
        <v>1255</v>
      </c>
      <c r="E329" s="86" t="s">
        <v>1256</v>
      </c>
      <c r="F329" s="85" t="s">
        <v>31</v>
      </c>
      <c r="G329" s="75">
        <v>900</v>
      </c>
      <c r="H329" s="75">
        <v>900</v>
      </c>
      <c r="I329" s="75"/>
      <c r="J329" s="75"/>
      <c r="K329" s="75"/>
      <c r="L329" s="85" t="s">
        <v>1168</v>
      </c>
      <c r="M329" s="99" t="s">
        <v>1257</v>
      </c>
      <c r="N329" s="85" t="s">
        <v>1170</v>
      </c>
      <c r="O329" s="85" t="s">
        <v>34</v>
      </c>
      <c r="P329" s="85"/>
      <c r="Q329" s="85" t="s">
        <v>1258</v>
      </c>
    </row>
    <row r="330" s="51" customFormat="1" ht="97" hidden="1" customHeight="1" spans="1:17">
      <c r="A330" s="137">
        <v>7</v>
      </c>
      <c r="B330" s="85" t="s">
        <v>1073</v>
      </c>
      <c r="C330" s="85" t="s">
        <v>1259</v>
      </c>
      <c r="D330" s="85" t="s">
        <v>1260</v>
      </c>
      <c r="E330" s="86" t="s">
        <v>1261</v>
      </c>
      <c r="F330" s="85" t="s">
        <v>31</v>
      </c>
      <c r="G330" s="75">
        <v>600</v>
      </c>
      <c r="H330" s="75">
        <v>600</v>
      </c>
      <c r="I330" s="75"/>
      <c r="J330" s="75"/>
      <c r="K330" s="75"/>
      <c r="L330" s="85" t="s">
        <v>1168</v>
      </c>
      <c r="M330" s="99" t="s">
        <v>1262</v>
      </c>
      <c r="N330" s="85" t="s">
        <v>882</v>
      </c>
      <c r="O330" s="85" t="s">
        <v>34</v>
      </c>
      <c r="P330" s="85"/>
      <c r="Q330" s="85" t="s">
        <v>1263</v>
      </c>
    </row>
    <row r="331" s="51" customFormat="1" ht="93" hidden="1" customHeight="1" spans="1:17">
      <c r="A331" s="137">
        <v>8</v>
      </c>
      <c r="B331" s="85" t="s">
        <v>1073</v>
      </c>
      <c r="C331" s="85" t="s">
        <v>1264</v>
      </c>
      <c r="D331" s="85" t="s">
        <v>1265</v>
      </c>
      <c r="E331" s="86" t="s">
        <v>1266</v>
      </c>
      <c r="F331" s="85" t="s">
        <v>31</v>
      </c>
      <c r="G331" s="75">
        <v>210</v>
      </c>
      <c r="H331" s="75">
        <v>210</v>
      </c>
      <c r="I331" s="75"/>
      <c r="J331" s="75"/>
      <c r="K331" s="75"/>
      <c r="L331" s="85" t="s">
        <v>1168</v>
      </c>
      <c r="M331" s="99" t="s">
        <v>1267</v>
      </c>
      <c r="N331" s="98" t="s">
        <v>1268</v>
      </c>
      <c r="O331" s="85" t="s">
        <v>34</v>
      </c>
      <c r="P331" s="75"/>
      <c r="Q331" s="75" t="s">
        <v>1269</v>
      </c>
    </row>
    <row r="332" s="51" customFormat="1" ht="88" hidden="1" customHeight="1" spans="1:17">
      <c r="A332" s="137">
        <v>9</v>
      </c>
      <c r="B332" s="85" t="s">
        <v>1073</v>
      </c>
      <c r="C332" s="85" t="s">
        <v>1270</v>
      </c>
      <c r="D332" s="85" t="s">
        <v>1271</v>
      </c>
      <c r="E332" s="86" t="s">
        <v>1272</v>
      </c>
      <c r="F332" s="85" t="s">
        <v>31</v>
      </c>
      <c r="G332" s="75">
        <v>520</v>
      </c>
      <c r="H332" s="75">
        <v>520</v>
      </c>
      <c r="I332" s="75"/>
      <c r="J332" s="75"/>
      <c r="K332" s="75"/>
      <c r="L332" s="85" t="s">
        <v>1168</v>
      </c>
      <c r="M332" s="99" t="s">
        <v>1273</v>
      </c>
      <c r="N332" s="85" t="s">
        <v>1195</v>
      </c>
      <c r="O332" s="85" t="s">
        <v>34</v>
      </c>
      <c r="P332" s="75"/>
      <c r="Q332" s="75" t="s">
        <v>1274</v>
      </c>
    </row>
    <row r="333" s="51" customFormat="1" ht="113" hidden="1" customHeight="1" spans="1:17">
      <c r="A333" s="137">
        <v>10</v>
      </c>
      <c r="B333" s="85" t="s">
        <v>1073</v>
      </c>
      <c r="C333" s="85" t="s">
        <v>1275</v>
      </c>
      <c r="D333" s="85" t="s">
        <v>1276</v>
      </c>
      <c r="E333" s="86" t="s">
        <v>1277</v>
      </c>
      <c r="F333" s="85" t="s">
        <v>31</v>
      </c>
      <c r="G333" s="75">
        <v>500</v>
      </c>
      <c r="H333" s="75">
        <v>500</v>
      </c>
      <c r="I333" s="75"/>
      <c r="J333" s="75"/>
      <c r="K333" s="75"/>
      <c r="L333" s="85" t="s">
        <v>1168</v>
      </c>
      <c r="M333" s="99" t="s">
        <v>1278</v>
      </c>
      <c r="N333" s="85" t="s">
        <v>1195</v>
      </c>
      <c r="O333" s="85" t="s">
        <v>34</v>
      </c>
      <c r="P333" s="75"/>
      <c r="Q333" s="75" t="s">
        <v>1279</v>
      </c>
    </row>
    <row r="334" s="51" customFormat="1" ht="36" hidden="1" spans="1:17">
      <c r="A334" s="137">
        <v>11</v>
      </c>
      <c r="B334" s="85" t="s">
        <v>1073</v>
      </c>
      <c r="C334" s="85" t="s">
        <v>1280</v>
      </c>
      <c r="D334" s="85" t="s">
        <v>1281</v>
      </c>
      <c r="E334" s="86" t="s">
        <v>1282</v>
      </c>
      <c r="F334" s="85" t="s">
        <v>31</v>
      </c>
      <c r="G334" s="75">
        <v>100</v>
      </c>
      <c r="H334" s="75">
        <v>100</v>
      </c>
      <c r="I334" s="75"/>
      <c r="J334" s="75"/>
      <c r="K334" s="75"/>
      <c r="L334" s="85" t="s">
        <v>1123</v>
      </c>
      <c r="M334" s="111" t="s">
        <v>1283</v>
      </c>
      <c r="N334" s="88" t="s">
        <v>1125</v>
      </c>
      <c r="O334" s="88" t="s">
        <v>34</v>
      </c>
      <c r="P334" s="75"/>
      <c r="Q334" s="85" t="s">
        <v>61</v>
      </c>
    </row>
    <row r="335" s="51" customFormat="1" ht="71" hidden="1" customHeight="1" spans="1:17">
      <c r="A335" s="137">
        <v>12</v>
      </c>
      <c r="B335" s="85" t="s">
        <v>1073</v>
      </c>
      <c r="C335" s="85" t="s">
        <v>1284</v>
      </c>
      <c r="D335" s="85" t="s">
        <v>1285</v>
      </c>
      <c r="E335" s="86" t="s">
        <v>1286</v>
      </c>
      <c r="F335" s="85" t="s">
        <v>31</v>
      </c>
      <c r="G335" s="75">
        <v>600</v>
      </c>
      <c r="H335" s="75">
        <v>600</v>
      </c>
      <c r="I335" s="75"/>
      <c r="J335" s="75"/>
      <c r="K335" s="75"/>
      <c r="L335" s="85" t="s">
        <v>1077</v>
      </c>
      <c r="M335" s="99" t="s">
        <v>1287</v>
      </c>
      <c r="N335" s="85"/>
      <c r="O335" s="85" t="s">
        <v>34</v>
      </c>
      <c r="P335" s="75"/>
      <c r="Q335" s="75" t="s">
        <v>1288</v>
      </c>
    </row>
    <row r="336" s="51" customFormat="1" ht="73" hidden="1" customHeight="1" spans="1:17">
      <c r="A336" s="137">
        <v>13</v>
      </c>
      <c r="B336" s="85" t="s">
        <v>1073</v>
      </c>
      <c r="C336" s="85" t="s">
        <v>1289</v>
      </c>
      <c r="D336" s="85" t="s">
        <v>1075</v>
      </c>
      <c r="E336" s="86" t="s">
        <v>1290</v>
      </c>
      <c r="F336" s="85" t="s">
        <v>31</v>
      </c>
      <c r="G336" s="75">
        <v>1276</v>
      </c>
      <c r="H336" s="75">
        <v>1276</v>
      </c>
      <c r="I336" s="75"/>
      <c r="J336" s="75"/>
      <c r="K336" s="75"/>
      <c r="L336" s="85" t="s">
        <v>1226</v>
      </c>
      <c r="M336" s="76" t="s">
        <v>1291</v>
      </c>
      <c r="N336" s="75" t="s">
        <v>811</v>
      </c>
      <c r="O336" s="75" t="s">
        <v>34</v>
      </c>
      <c r="P336" s="85"/>
      <c r="Q336" s="85" t="s">
        <v>66</v>
      </c>
    </row>
    <row r="337" s="51" customFormat="1" ht="73" hidden="1" customHeight="1" spans="1:17">
      <c r="A337" s="137">
        <v>14</v>
      </c>
      <c r="B337" s="85" t="s">
        <v>1073</v>
      </c>
      <c r="C337" s="85" t="s">
        <v>1292</v>
      </c>
      <c r="D337" s="85" t="s">
        <v>1293</v>
      </c>
      <c r="E337" s="86" t="s">
        <v>1294</v>
      </c>
      <c r="F337" s="85" t="s">
        <v>31</v>
      </c>
      <c r="G337" s="75">
        <v>800</v>
      </c>
      <c r="H337" s="75">
        <v>800</v>
      </c>
      <c r="I337" s="75"/>
      <c r="J337" s="75"/>
      <c r="K337" s="75"/>
      <c r="L337" s="85" t="s">
        <v>1239</v>
      </c>
      <c r="M337" s="76" t="s">
        <v>1295</v>
      </c>
      <c r="N337" s="75" t="s">
        <v>1296</v>
      </c>
      <c r="O337" s="75" t="s">
        <v>34</v>
      </c>
      <c r="P337" s="85"/>
      <c r="Q337" s="85" t="s">
        <v>92</v>
      </c>
    </row>
    <row r="338" s="51" customFormat="1" ht="118" hidden="1" customHeight="1" spans="1:17">
      <c r="A338" s="137">
        <v>15</v>
      </c>
      <c r="B338" s="85" t="s">
        <v>1073</v>
      </c>
      <c r="C338" s="85" t="s">
        <v>1297</v>
      </c>
      <c r="D338" s="85" t="s">
        <v>1298</v>
      </c>
      <c r="E338" s="86" t="s">
        <v>1299</v>
      </c>
      <c r="F338" s="85" t="s">
        <v>31</v>
      </c>
      <c r="G338" s="75">
        <v>794.4778</v>
      </c>
      <c r="H338" s="75">
        <v>794.4778</v>
      </c>
      <c r="I338" s="75"/>
      <c r="J338" s="75"/>
      <c r="K338" s="75"/>
      <c r="L338" s="85" t="s">
        <v>1300</v>
      </c>
      <c r="M338" s="76" t="s">
        <v>1301</v>
      </c>
      <c r="N338" s="75" t="s">
        <v>811</v>
      </c>
      <c r="O338" s="75" t="s">
        <v>34</v>
      </c>
      <c r="P338" s="75"/>
      <c r="Q338" s="75" t="s">
        <v>61</v>
      </c>
    </row>
    <row r="339" s="47" customFormat="1" ht="74" hidden="1" customHeight="1" spans="1:17">
      <c r="A339" s="137">
        <v>16</v>
      </c>
      <c r="B339" s="141" t="s">
        <v>1073</v>
      </c>
      <c r="C339" s="121" t="s">
        <v>1302</v>
      </c>
      <c r="D339" s="79" t="s">
        <v>1303</v>
      </c>
      <c r="E339" s="121" t="s">
        <v>1304</v>
      </c>
      <c r="F339" s="79" t="s">
        <v>31</v>
      </c>
      <c r="G339" s="123">
        <v>398.29</v>
      </c>
      <c r="H339" s="123">
        <v>398.29</v>
      </c>
      <c r="I339" s="143"/>
      <c r="J339" s="143">
        <v>86.93</v>
      </c>
      <c r="K339" s="112"/>
      <c r="L339" s="79" t="s">
        <v>1305</v>
      </c>
      <c r="M339" s="79" t="s">
        <v>526</v>
      </c>
      <c r="N339" s="79" t="s">
        <v>527</v>
      </c>
      <c r="O339" s="79" t="s">
        <v>34</v>
      </c>
      <c r="P339" s="79" t="s">
        <v>1306</v>
      </c>
      <c r="Q339" s="149" t="s">
        <v>528</v>
      </c>
    </row>
    <row r="340" s="51" customFormat="1" ht="73" hidden="1" customHeight="1" spans="1:17">
      <c r="A340" s="137">
        <v>17</v>
      </c>
      <c r="B340" s="85" t="s">
        <v>1073</v>
      </c>
      <c r="C340" s="85" t="s">
        <v>1307</v>
      </c>
      <c r="D340" s="85" t="s">
        <v>1308</v>
      </c>
      <c r="E340" s="86" t="s">
        <v>1309</v>
      </c>
      <c r="F340" s="85" t="s">
        <v>31</v>
      </c>
      <c r="G340" s="75">
        <v>90</v>
      </c>
      <c r="H340" s="75">
        <v>90</v>
      </c>
      <c r="I340" s="75"/>
      <c r="J340" s="75"/>
      <c r="K340" s="75"/>
      <c r="L340" s="85" t="s">
        <v>1168</v>
      </c>
      <c r="M340" s="99" t="s">
        <v>1310</v>
      </c>
      <c r="N340" s="85" t="s">
        <v>1311</v>
      </c>
      <c r="O340" s="85"/>
      <c r="P340" s="85"/>
      <c r="Q340" s="85"/>
    </row>
    <row r="341" s="43" customFormat="1" ht="30" hidden="1" customHeight="1" spans="1:17">
      <c r="A341" s="70" t="s">
        <v>23</v>
      </c>
      <c r="B341" s="71"/>
      <c r="C341" s="71"/>
      <c r="D341" s="70">
        <v>16</v>
      </c>
      <c r="E341" s="72"/>
      <c r="F341" s="70"/>
      <c r="G341" s="73">
        <f>SUM(G342:G357)</f>
        <v>9600</v>
      </c>
      <c r="H341" s="73">
        <f>SUM(H342:H357)</f>
        <v>9600</v>
      </c>
      <c r="I341" s="73">
        <f>SUM(I342:I357)</f>
        <v>0</v>
      </c>
      <c r="J341" s="73">
        <f>SUM(J342:J357)</f>
        <v>960</v>
      </c>
      <c r="K341" s="73">
        <f>SUM(K342:K357)</f>
        <v>0</v>
      </c>
      <c r="L341" s="96"/>
      <c r="M341" s="83"/>
      <c r="N341" s="77"/>
      <c r="O341" s="77"/>
      <c r="P341" s="77"/>
      <c r="Q341" s="77"/>
    </row>
    <row r="342" s="51" customFormat="1" ht="119" hidden="1" customHeight="1" spans="1:17">
      <c r="A342" s="137">
        <v>1</v>
      </c>
      <c r="B342" s="85" t="s">
        <v>1073</v>
      </c>
      <c r="C342" s="85" t="s">
        <v>1312</v>
      </c>
      <c r="D342" s="85" t="s">
        <v>1313</v>
      </c>
      <c r="E342" s="86" t="s">
        <v>1314</v>
      </c>
      <c r="F342" s="85" t="s">
        <v>31</v>
      </c>
      <c r="G342" s="75">
        <v>2900</v>
      </c>
      <c r="H342" s="75">
        <v>2900</v>
      </c>
      <c r="I342" s="85"/>
      <c r="J342" s="85">
        <v>290</v>
      </c>
      <c r="K342" s="75"/>
      <c r="L342" s="85" t="s">
        <v>1168</v>
      </c>
      <c r="M342" s="99" t="s">
        <v>1315</v>
      </c>
      <c r="N342" s="85" t="s">
        <v>882</v>
      </c>
      <c r="O342" s="85" t="s">
        <v>34</v>
      </c>
      <c r="P342" s="75"/>
      <c r="Q342" s="85" t="s">
        <v>72</v>
      </c>
    </row>
    <row r="343" s="51" customFormat="1" ht="119" hidden="1" customHeight="1" spans="1:17">
      <c r="A343" s="137">
        <v>2</v>
      </c>
      <c r="B343" s="85" t="s">
        <v>1073</v>
      </c>
      <c r="C343" s="85" t="s">
        <v>1316</v>
      </c>
      <c r="D343" s="85" t="s">
        <v>1154</v>
      </c>
      <c r="E343" s="86" t="s">
        <v>1317</v>
      </c>
      <c r="F343" s="85" t="s">
        <v>31</v>
      </c>
      <c r="G343" s="75">
        <v>800</v>
      </c>
      <c r="H343" s="75">
        <v>800</v>
      </c>
      <c r="I343" s="85"/>
      <c r="J343" s="85">
        <v>80</v>
      </c>
      <c r="K343" s="75"/>
      <c r="L343" s="85" t="s">
        <v>1156</v>
      </c>
      <c r="M343" s="99" t="s">
        <v>1318</v>
      </c>
      <c r="N343" s="85" t="s">
        <v>1195</v>
      </c>
      <c r="O343" s="85" t="s">
        <v>34</v>
      </c>
      <c r="P343" s="75"/>
      <c r="Q343" s="85" t="s">
        <v>72</v>
      </c>
    </row>
    <row r="344" s="51" customFormat="1" ht="119" hidden="1" customHeight="1" spans="1:17">
      <c r="A344" s="137">
        <v>3</v>
      </c>
      <c r="B344" s="85" t="s">
        <v>1073</v>
      </c>
      <c r="C344" s="85" t="s">
        <v>1319</v>
      </c>
      <c r="D344" s="85" t="s">
        <v>1320</v>
      </c>
      <c r="E344" s="86" t="s">
        <v>1321</v>
      </c>
      <c r="F344" s="85" t="s">
        <v>31</v>
      </c>
      <c r="G344" s="75">
        <v>650</v>
      </c>
      <c r="H344" s="75">
        <v>650</v>
      </c>
      <c r="I344" s="85"/>
      <c r="J344" s="85">
        <v>65</v>
      </c>
      <c r="K344" s="75"/>
      <c r="L344" s="85" t="s">
        <v>1168</v>
      </c>
      <c r="M344" s="99" t="s">
        <v>1322</v>
      </c>
      <c r="N344" s="85" t="s">
        <v>1170</v>
      </c>
      <c r="O344" s="85" t="s">
        <v>34</v>
      </c>
      <c r="P344" s="75"/>
      <c r="Q344" s="85" t="s">
        <v>72</v>
      </c>
    </row>
    <row r="345" s="51" customFormat="1" ht="119" hidden="1" customHeight="1" spans="1:17">
      <c r="A345" s="137">
        <v>4</v>
      </c>
      <c r="B345" s="85" t="s">
        <v>1073</v>
      </c>
      <c r="C345" s="85" t="s">
        <v>1323</v>
      </c>
      <c r="D345" s="85" t="s">
        <v>1324</v>
      </c>
      <c r="E345" s="86" t="s">
        <v>1325</v>
      </c>
      <c r="F345" s="85" t="s">
        <v>31</v>
      </c>
      <c r="G345" s="75">
        <v>750</v>
      </c>
      <c r="H345" s="75">
        <v>750</v>
      </c>
      <c r="I345" s="85"/>
      <c r="J345" s="85">
        <v>75</v>
      </c>
      <c r="K345" s="75"/>
      <c r="L345" s="85" t="s">
        <v>1168</v>
      </c>
      <c r="M345" s="99" t="s">
        <v>1326</v>
      </c>
      <c r="N345" s="85" t="s">
        <v>1093</v>
      </c>
      <c r="O345" s="85" t="s">
        <v>34</v>
      </c>
      <c r="P345" s="75"/>
      <c r="Q345" s="85" t="s">
        <v>72</v>
      </c>
    </row>
    <row r="346" s="51" customFormat="1" ht="140" hidden="1" customHeight="1" spans="1:17">
      <c r="A346" s="137">
        <v>5</v>
      </c>
      <c r="B346" s="85" t="s">
        <v>1073</v>
      </c>
      <c r="C346" s="85" t="s">
        <v>1327</v>
      </c>
      <c r="D346" s="85" t="s">
        <v>1328</v>
      </c>
      <c r="E346" s="86" t="s">
        <v>1329</v>
      </c>
      <c r="F346" s="85" t="s">
        <v>31</v>
      </c>
      <c r="G346" s="75">
        <v>650</v>
      </c>
      <c r="H346" s="75">
        <v>650</v>
      </c>
      <c r="I346" s="85"/>
      <c r="J346" s="85">
        <v>65</v>
      </c>
      <c r="K346" s="75"/>
      <c r="L346" s="85" t="s">
        <v>1168</v>
      </c>
      <c r="M346" s="99" t="s">
        <v>1330</v>
      </c>
      <c r="N346" s="85" t="s">
        <v>1195</v>
      </c>
      <c r="O346" s="85" t="s">
        <v>34</v>
      </c>
      <c r="P346" s="75"/>
      <c r="Q346" s="85" t="s">
        <v>72</v>
      </c>
    </row>
    <row r="347" s="51" customFormat="1" ht="137" hidden="1" customHeight="1" spans="1:17">
      <c r="A347" s="137">
        <v>6</v>
      </c>
      <c r="B347" s="85" t="s">
        <v>1073</v>
      </c>
      <c r="C347" s="85" t="s">
        <v>1331</v>
      </c>
      <c r="D347" s="85" t="s">
        <v>1332</v>
      </c>
      <c r="E347" s="86" t="s">
        <v>1333</v>
      </c>
      <c r="F347" s="85" t="s">
        <v>31</v>
      </c>
      <c r="G347" s="75">
        <v>400</v>
      </c>
      <c r="H347" s="75">
        <v>400</v>
      </c>
      <c r="I347" s="85"/>
      <c r="J347" s="85">
        <v>40</v>
      </c>
      <c r="K347" s="75"/>
      <c r="L347" s="85" t="s">
        <v>1168</v>
      </c>
      <c r="M347" s="99" t="s">
        <v>1334</v>
      </c>
      <c r="N347" s="85" t="s">
        <v>1195</v>
      </c>
      <c r="O347" s="85" t="s">
        <v>34</v>
      </c>
      <c r="P347" s="75"/>
      <c r="Q347" s="85" t="s">
        <v>72</v>
      </c>
    </row>
    <row r="348" s="51" customFormat="1" ht="137" hidden="1" customHeight="1" spans="1:17">
      <c r="A348" s="137">
        <v>7</v>
      </c>
      <c r="B348" s="85" t="s">
        <v>1073</v>
      </c>
      <c r="C348" s="85" t="s">
        <v>1335</v>
      </c>
      <c r="D348" s="85" t="s">
        <v>1336</v>
      </c>
      <c r="E348" s="86" t="s">
        <v>1337</v>
      </c>
      <c r="F348" s="85" t="s">
        <v>31</v>
      </c>
      <c r="G348" s="75">
        <v>192</v>
      </c>
      <c r="H348" s="75">
        <v>192</v>
      </c>
      <c r="I348" s="85"/>
      <c r="J348" s="85">
        <v>19.2</v>
      </c>
      <c r="K348" s="85"/>
      <c r="L348" s="85" t="s">
        <v>1168</v>
      </c>
      <c r="M348" s="99" t="s">
        <v>1338</v>
      </c>
      <c r="N348" s="85" t="s">
        <v>1339</v>
      </c>
      <c r="O348" s="85" t="s">
        <v>34</v>
      </c>
      <c r="P348" s="75" t="s">
        <v>1340</v>
      </c>
      <c r="Q348" s="85" t="s">
        <v>72</v>
      </c>
    </row>
    <row r="349" s="51" customFormat="1" ht="137" hidden="1" customHeight="1" spans="1:17">
      <c r="A349" s="137">
        <v>8</v>
      </c>
      <c r="B349" s="85" t="s">
        <v>1073</v>
      </c>
      <c r="C349" s="85" t="s">
        <v>1341</v>
      </c>
      <c r="D349" s="85" t="s">
        <v>1342</v>
      </c>
      <c r="E349" s="86" t="s">
        <v>1343</v>
      </c>
      <c r="F349" s="85" t="s">
        <v>31</v>
      </c>
      <c r="G349" s="75">
        <v>232</v>
      </c>
      <c r="H349" s="75">
        <v>232</v>
      </c>
      <c r="I349" s="85"/>
      <c r="J349" s="85">
        <v>23.2</v>
      </c>
      <c r="K349" s="85"/>
      <c r="L349" s="85" t="s">
        <v>1168</v>
      </c>
      <c r="M349" s="99" t="s">
        <v>1344</v>
      </c>
      <c r="N349" s="85" t="s">
        <v>1339</v>
      </c>
      <c r="O349" s="85" t="s">
        <v>34</v>
      </c>
      <c r="P349" s="75"/>
      <c r="Q349" s="85" t="s">
        <v>72</v>
      </c>
    </row>
    <row r="350" s="51" customFormat="1" ht="119" hidden="1" customHeight="1" spans="1:17">
      <c r="A350" s="137">
        <v>9</v>
      </c>
      <c r="B350" s="85" t="s">
        <v>1073</v>
      </c>
      <c r="C350" s="85" t="s">
        <v>1345</v>
      </c>
      <c r="D350" s="85" t="s">
        <v>1346</v>
      </c>
      <c r="E350" s="86" t="s">
        <v>1347</v>
      </c>
      <c r="F350" s="85" t="s">
        <v>31</v>
      </c>
      <c r="G350" s="75">
        <v>376</v>
      </c>
      <c r="H350" s="75">
        <v>376</v>
      </c>
      <c r="I350" s="85"/>
      <c r="J350" s="85">
        <v>37.6</v>
      </c>
      <c r="K350" s="85"/>
      <c r="L350" s="85" t="s">
        <v>1168</v>
      </c>
      <c r="M350" s="99" t="s">
        <v>1348</v>
      </c>
      <c r="N350" s="85" t="s">
        <v>1339</v>
      </c>
      <c r="O350" s="85" t="s">
        <v>34</v>
      </c>
      <c r="P350" s="75"/>
      <c r="Q350" s="75" t="s">
        <v>1349</v>
      </c>
    </row>
    <row r="351" s="51" customFormat="1" ht="119" hidden="1" customHeight="1" spans="1:17">
      <c r="A351" s="137">
        <v>10</v>
      </c>
      <c r="B351" s="85" t="s">
        <v>1073</v>
      </c>
      <c r="C351" s="85" t="s">
        <v>1350</v>
      </c>
      <c r="D351" s="85" t="s">
        <v>1351</v>
      </c>
      <c r="E351" s="86" t="s">
        <v>1352</v>
      </c>
      <c r="F351" s="85" t="s">
        <v>31</v>
      </c>
      <c r="G351" s="75">
        <v>280</v>
      </c>
      <c r="H351" s="75">
        <v>280</v>
      </c>
      <c r="I351" s="85"/>
      <c r="J351" s="85">
        <v>28</v>
      </c>
      <c r="K351" s="75"/>
      <c r="L351" s="85" t="s">
        <v>1168</v>
      </c>
      <c r="M351" s="99" t="s">
        <v>1353</v>
      </c>
      <c r="N351" s="85" t="s">
        <v>1195</v>
      </c>
      <c r="O351" s="85"/>
      <c r="P351" s="85"/>
      <c r="Q351" s="75" t="s">
        <v>92</v>
      </c>
    </row>
    <row r="352" s="51" customFormat="1" ht="119" hidden="1" customHeight="1" spans="1:17">
      <c r="A352" s="137">
        <v>11</v>
      </c>
      <c r="B352" s="85" t="s">
        <v>1073</v>
      </c>
      <c r="C352" s="85" t="s">
        <v>1354</v>
      </c>
      <c r="D352" s="85" t="s">
        <v>1355</v>
      </c>
      <c r="E352" s="86" t="s">
        <v>1356</v>
      </c>
      <c r="F352" s="85" t="s">
        <v>31</v>
      </c>
      <c r="G352" s="75">
        <v>450</v>
      </c>
      <c r="H352" s="75">
        <v>450</v>
      </c>
      <c r="I352" s="85"/>
      <c r="J352" s="85">
        <v>45</v>
      </c>
      <c r="K352" s="75"/>
      <c r="L352" s="85" t="s">
        <v>1168</v>
      </c>
      <c r="M352" s="99" t="s">
        <v>1357</v>
      </c>
      <c r="N352" s="85" t="s">
        <v>882</v>
      </c>
      <c r="O352" s="85" t="s">
        <v>49</v>
      </c>
      <c r="P352" s="85"/>
      <c r="Q352" s="75" t="s">
        <v>72</v>
      </c>
    </row>
    <row r="353" s="51" customFormat="1" ht="119" hidden="1" customHeight="1" spans="1:17">
      <c r="A353" s="137">
        <v>12</v>
      </c>
      <c r="B353" s="85" t="s">
        <v>1073</v>
      </c>
      <c r="C353" s="85" t="s">
        <v>1358</v>
      </c>
      <c r="D353" s="85" t="s">
        <v>1359</v>
      </c>
      <c r="E353" s="86" t="s">
        <v>1360</v>
      </c>
      <c r="F353" s="85" t="s">
        <v>31</v>
      </c>
      <c r="G353" s="75">
        <v>370</v>
      </c>
      <c r="H353" s="75">
        <v>370</v>
      </c>
      <c r="I353" s="85"/>
      <c r="J353" s="85">
        <v>37</v>
      </c>
      <c r="K353" s="75"/>
      <c r="L353" s="85" t="s">
        <v>1168</v>
      </c>
      <c r="M353" s="99" t="s">
        <v>1361</v>
      </c>
      <c r="N353" s="85" t="s">
        <v>882</v>
      </c>
      <c r="O353" s="85" t="s">
        <v>49</v>
      </c>
      <c r="P353" s="85"/>
      <c r="Q353" s="75" t="s">
        <v>72</v>
      </c>
    </row>
    <row r="354" s="51" customFormat="1" ht="141" hidden="1" customHeight="1" spans="1:17">
      <c r="A354" s="137">
        <v>13</v>
      </c>
      <c r="B354" s="85" t="s">
        <v>1073</v>
      </c>
      <c r="C354" s="85" t="s">
        <v>1362</v>
      </c>
      <c r="D354" s="85" t="s">
        <v>1363</v>
      </c>
      <c r="E354" s="86" t="s">
        <v>1364</v>
      </c>
      <c r="F354" s="85" t="s">
        <v>31</v>
      </c>
      <c r="G354" s="75">
        <v>450</v>
      </c>
      <c r="H354" s="75">
        <v>450</v>
      </c>
      <c r="I354" s="85"/>
      <c r="J354" s="85">
        <v>45</v>
      </c>
      <c r="K354" s="75"/>
      <c r="L354" s="85" t="s">
        <v>1168</v>
      </c>
      <c r="M354" s="99" t="s">
        <v>1365</v>
      </c>
      <c r="N354" s="85" t="s">
        <v>882</v>
      </c>
      <c r="O354" s="85" t="s">
        <v>34</v>
      </c>
      <c r="P354" s="85"/>
      <c r="Q354" s="75" t="s">
        <v>72</v>
      </c>
    </row>
    <row r="355" s="51" customFormat="1" ht="119" hidden="1" customHeight="1" spans="1:17">
      <c r="A355" s="137">
        <v>14</v>
      </c>
      <c r="B355" s="85" t="s">
        <v>1073</v>
      </c>
      <c r="C355" s="85" t="s">
        <v>1366</v>
      </c>
      <c r="D355" s="85" t="s">
        <v>1367</v>
      </c>
      <c r="E355" s="86" t="s">
        <v>1368</v>
      </c>
      <c r="F355" s="85" t="s">
        <v>31</v>
      </c>
      <c r="G355" s="75">
        <v>350</v>
      </c>
      <c r="H355" s="75">
        <v>350</v>
      </c>
      <c r="I355" s="85"/>
      <c r="J355" s="85">
        <v>35</v>
      </c>
      <c r="K355" s="75"/>
      <c r="L355" s="85" t="s">
        <v>1168</v>
      </c>
      <c r="M355" s="99" t="s">
        <v>1369</v>
      </c>
      <c r="N355" s="85" t="s">
        <v>1170</v>
      </c>
      <c r="O355" s="85" t="s">
        <v>34</v>
      </c>
      <c r="P355" s="85" t="s">
        <v>194</v>
      </c>
      <c r="Q355" s="88" t="s">
        <v>1370</v>
      </c>
    </row>
    <row r="356" s="51" customFormat="1" ht="119" hidden="1" customHeight="1" spans="1:17">
      <c r="A356" s="137">
        <v>15</v>
      </c>
      <c r="B356" s="85" t="s">
        <v>1073</v>
      </c>
      <c r="C356" s="85" t="s">
        <v>1371</v>
      </c>
      <c r="D356" s="85" t="s">
        <v>1372</v>
      </c>
      <c r="E356" s="86" t="s">
        <v>1373</v>
      </c>
      <c r="F356" s="85" t="s">
        <v>31</v>
      </c>
      <c r="G356" s="75">
        <v>550</v>
      </c>
      <c r="H356" s="75">
        <v>550</v>
      </c>
      <c r="I356" s="85"/>
      <c r="J356" s="85">
        <v>55</v>
      </c>
      <c r="K356" s="75"/>
      <c r="L356" s="85" t="s">
        <v>1168</v>
      </c>
      <c r="M356" s="99" t="s">
        <v>1374</v>
      </c>
      <c r="N356" s="85" t="s">
        <v>1170</v>
      </c>
      <c r="O356" s="85" t="s">
        <v>34</v>
      </c>
      <c r="P356" s="85"/>
      <c r="Q356" s="88" t="s">
        <v>72</v>
      </c>
    </row>
    <row r="357" s="51" customFormat="1" ht="131" hidden="1" customHeight="1" spans="1:17">
      <c r="A357" s="137">
        <v>16</v>
      </c>
      <c r="B357" s="85" t="s">
        <v>1073</v>
      </c>
      <c r="C357" s="85" t="s">
        <v>1375</v>
      </c>
      <c r="D357" s="85" t="s">
        <v>1376</v>
      </c>
      <c r="E357" s="140" t="s">
        <v>1377</v>
      </c>
      <c r="F357" s="85" t="s">
        <v>31</v>
      </c>
      <c r="G357" s="75">
        <v>200</v>
      </c>
      <c r="H357" s="75">
        <v>200</v>
      </c>
      <c r="I357" s="85"/>
      <c r="J357" s="85">
        <v>20</v>
      </c>
      <c r="K357" s="85"/>
      <c r="L357" s="85" t="s">
        <v>1168</v>
      </c>
      <c r="M357" s="99" t="s">
        <v>1378</v>
      </c>
      <c r="N357" s="85" t="s">
        <v>1195</v>
      </c>
      <c r="O357" s="85" t="s">
        <v>34</v>
      </c>
      <c r="P357" s="85" t="s">
        <v>194</v>
      </c>
      <c r="Q357" s="75" t="s">
        <v>1379</v>
      </c>
    </row>
    <row r="358" s="52" customFormat="1" ht="30" hidden="1" customHeight="1" spans="1:17">
      <c r="A358" s="70" t="s">
        <v>24</v>
      </c>
      <c r="B358" s="71"/>
      <c r="C358" s="71"/>
      <c r="D358" s="70">
        <v>1</v>
      </c>
      <c r="E358" s="72"/>
      <c r="F358" s="70"/>
      <c r="G358" s="73">
        <f>G359</f>
        <v>60</v>
      </c>
      <c r="H358" s="73">
        <f>H359</f>
        <v>60</v>
      </c>
      <c r="I358" s="73">
        <f>I359</f>
        <v>0</v>
      </c>
      <c r="J358" s="73">
        <f>J359</f>
        <v>0</v>
      </c>
      <c r="K358" s="73">
        <f>K359</f>
        <v>0</v>
      </c>
      <c r="L358" s="144"/>
      <c r="M358" s="145"/>
      <c r="N358" s="146"/>
      <c r="O358" s="146"/>
      <c r="P358" s="146"/>
      <c r="Q358" s="146"/>
    </row>
    <row r="359" s="51" customFormat="1" ht="58" hidden="1" customHeight="1" spans="1:256">
      <c r="A359" s="137">
        <v>1</v>
      </c>
      <c r="B359" s="85" t="s">
        <v>1073</v>
      </c>
      <c r="C359" s="85" t="s">
        <v>1380</v>
      </c>
      <c r="D359" s="85" t="s">
        <v>1073</v>
      </c>
      <c r="E359" s="86" t="s">
        <v>1381</v>
      </c>
      <c r="F359" s="85" t="s">
        <v>31</v>
      </c>
      <c r="G359" s="75">
        <v>60</v>
      </c>
      <c r="H359" s="75">
        <v>60</v>
      </c>
      <c r="I359" s="75"/>
      <c r="J359" s="75"/>
      <c r="K359" s="75"/>
      <c r="L359" s="85" t="s">
        <v>1168</v>
      </c>
      <c r="M359" s="111" t="s">
        <v>47</v>
      </c>
      <c r="N359" s="88"/>
      <c r="O359" s="122" t="s">
        <v>49</v>
      </c>
      <c r="P359" s="75"/>
      <c r="Q359" s="85"/>
      <c r="S359" s="115"/>
      <c r="T359" s="115"/>
      <c r="U359" s="115"/>
      <c r="V359" s="115"/>
      <c r="W359" s="115"/>
      <c r="X359" s="115"/>
      <c r="Y359" s="115"/>
      <c r="Z359" s="115"/>
      <c r="AA359" s="115"/>
      <c r="AB359" s="115"/>
      <c r="AC359" s="115"/>
      <c r="AD359" s="115"/>
      <c r="AE359" s="115"/>
      <c r="AF359" s="115"/>
      <c r="AG359" s="115"/>
      <c r="AH359" s="115"/>
      <c r="AI359" s="115"/>
      <c r="AJ359" s="115"/>
      <c r="AK359" s="115"/>
      <c r="AL359" s="115"/>
      <c r="AM359" s="115"/>
      <c r="AN359" s="115"/>
      <c r="AO359" s="115"/>
      <c r="AP359" s="115"/>
      <c r="AQ359" s="115"/>
      <c r="AR359" s="115"/>
      <c r="AS359" s="115"/>
      <c r="AT359" s="115"/>
      <c r="AU359" s="115"/>
      <c r="AV359" s="115"/>
      <c r="AW359" s="115"/>
      <c r="AX359" s="115"/>
      <c r="AY359" s="115"/>
      <c r="AZ359" s="115"/>
      <c r="BA359" s="115"/>
      <c r="BB359" s="115"/>
      <c r="BC359" s="115"/>
      <c r="BD359" s="115"/>
      <c r="BE359" s="115"/>
      <c r="BF359" s="115"/>
      <c r="BG359" s="115"/>
      <c r="BH359" s="115"/>
      <c r="BI359" s="115"/>
      <c r="BJ359" s="115"/>
      <c r="BK359" s="115"/>
      <c r="BL359" s="115"/>
      <c r="BM359" s="115"/>
      <c r="BN359" s="115"/>
      <c r="BO359" s="115"/>
      <c r="BP359" s="115"/>
      <c r="BQ359" s="115"/>
      <c r="BR359" s="115"/>
      <c r="BS359" s="115"/>
      <c r="BT359" s="115"/>
      <c r="BU359" s="115"/>
      <c r="BV359" s="115"/>
      <c r="BW359" s="115"/>
      <c r="BX359" s="115"/>
      <c r="BY359" s="115"/>
      <c r="BZ359" s="115"/>
      <c r="CA359" s="115"/>
      <c r="CB359" s="115"/>
      <c r="CC359" s="115"/>
      <c r="CD359" s="115"/>
      <c r="CE359" s="115"/>
      <c r="CF359" s="115"/>
      <c r="CG359" s="115"/>
      <c r="CH359" s="115"/>
      <c r="CI359" s="115"/>
      <c r="CJ359" s="115"/>
      <c r="CK359" s="115"/>
      <c r="CL359" s="115"/>
      <c r="CM359" s="115"/>
      <c r="CN359" s="115"/>
      <c r="CO359" s="115"/>
      <c r="CP359" s="115"/>
      <c r="CQ359" s="115"/>
      <c r="CR359" s="115"/>
      <c r="CS359" s="115"/>
      <c r="CT359" s="115"/>
      <c r="CU359" s="115"/>
      <c r="CV359" s="115"/>
      <c r="CW359" s="115"/>
      <c r="CX359" s="115"/>
      <c r="CY359" s="115"/>
      <c r="CZ359" s="115"/>
      <c r="DA359" s="115"/>
      <c r="DB359" s="115"/>
      <c r="DC359" s="115"/>
      <c r="DD359" s="115"/>
      <c r="DE359" s="115"/>
      <c r="DF359" s="115"/>
      <c r="DG359" s="115"/>
      <c r="DH359" s="115"/>
      <c r="DI359" s="115"/>
      <c r="DJ359" s="115"/>
      <c r="DK359" s="115"/>
      <c r="DL359" s="115"/>
      <c r="DM359" s="115"/>
      <c r="DN359" s="115"/>
      <c r="DO359" s="115"/>
      <c r="DP359" s="115"/>
      <c r="DQ359" s="115"/>
      <c r="DR359" s="115"/>
      <c r="DS359" s="115"/>
      <c r="DT359" s="115"/>
      <c r="DU359" s="115"/>
      <c r="DV359" s="115"/>
      <c r="DW359" s="115"/>
      <c r="DX359" s="115"/>
      <c r="DY359" s="115"/>
      <c r="DZ359" s="115"/>
      <c r="EA359" s="115"/>
      <c r="EB359" s="115"/>
      <c r="EC359" s="115"/>
      <c r="ED359" s="115"/>
      <c r="EE359" s="115"/>
      <c r="EF359" s="115"/>
      <c r="EG359" s="115"/>
      <c r="EH359" s="115"/>
      <c r="EI359" s="115"/>
      <c r="EJ359" s="115"/>
      <c r="EK359" s="115"/>
      <c r="EL359" s="115"/>
      <c r="EM359" s="115"/>
      <c r="EN359" s="115"/>
      <c r="EO359" s="115"/>
      <c r="EP359" s="115"/>
      <c r="EQ359" s="115"/>
      <c r="ER359" s="115"/>
      <c r="ES359" s="115"/>
      <c r="ET359" s="115"/>
      <c r="EU359" s="115"/>
      <c r="EV359" s="115"/>
      <c r="EW359" s="115"/>
      <c r="EX359" s="115"/>
      <c r="EY359" s="115"/>
      <c r="EZ359" s="115"/>
      <c r="FA359" s="115"/>
      <c r="FB359" s="115"/>
      <c r="FC359" s="115"/>
      <c r="FD359" s="115"/>
      <c r="FE359" s="115"/>
      <c r="FF359" s="115"/>
      <c r="FG359" s="115"/>
      <c r="FH359" s="115"/>
      <c r="FI359" s="115"/>
      <c r="FJ359" s="115"/>
      <c r="FK359" s="115"/>
      <c r="FL359" s="115"/>
      <c r="FM359" s="115"/>
      <c r="FN359" s="115"/>
      <c r="FO359" s="115"/>
      <c r="FP359" s="115"/>
      <c r="FQ359" s="115"/>
      <c r="FR359" s="115"/>
      <c r="FS359" s="115"/>
      <c r="FT359" s="115"/>
      <c r="FU359" s="115"/>
      <c r="FV359" s="115"/>
      <c r="FW359" s="115"/>
      <c r="FX359" s="115"/>
      <c r="FY359" s="115"/>
      <c r="FZ359" s="115"/>
      <c r="GA359" s="115"/>
      <c r="GB359" s="115"/>
      <c r="GC359" s="115"/>
      <c r="GD359" s="115"/>
      <c r="GE359" s="115"/>
      <c r="GF359" s="115"/>
      <c r="GG359" s="115"/>
      <c r="GH359" s="115"/>
      <c r="GI359" s="115"/>
      <c r="GJ359" s="115"/>
      <c r="GK359" s="115"/>
      <c r="GL359" s="115"/>
      <c r="GM359" s="115"/>
      <c r="GN359" s="115"/>
      <c r="GO359" s="115"/>
      <c r="GP359" s="115"/>
      <c r="GQ359" s="115"/>
      <c r="GR359" s="115"/>
      <c r="GS359" s="115"/>
      <c r="GT359" s="115"/>
      <c r="GU359" s="115"/>
      <c r="GV359" s="115"/>
      <c r="GW359" s="115"/>
      <c r="GX359" s="115"/>
      <c r="GY359" s="115"/>
      <c r="GZ359" s="115"/>
      <c r="HA359" s="115"/>
      <c r="HB359" s="115"/>
      <c r="HC359" s="115"/>
      <c r="HD359" s="115"/>
      <c r="HE359" s="115"/>
      <c r="HF359" s="115"/>
      <c r="HG359" s="115"/>
      <c r="HH359" s="115"/>
      <c r="HI359" s="115"/>
      <c r="HJ359" s="115"/>
      <c r="HK359" s="115"/>
      <c r="HL359" s="115"/>
      <c r="HM359" s="115"/>
      <c r="HN359" s="115"/>
      <c r="HO359" s="115"/>
      <c r="HP359" s="115"/>
      <c r="HQ359" s="115"/>
      <c r="HR359" s="115"/>
      <c r="HS359" s="115"/>
      <c r="HT359" s="115"/>
      <c r="HU359" s="115"/>
      <c r="HV359" s="115"/>
      <c r="HW359" s="115"/>
      <c r="HX359" s="115"/>
      <c r="HY359" s="115"/>
      <c r="HZ359" s="115"/>
      <c r="IA359" s="115"/>
      <c r="IB359" s="115"/>
      <c r="IC359" s="115"/>
      <c r="ID359" s="115"/>
      <c r="IE359" s="115"/>
      <c r="IF359" s="115"/>
      <c r="IG359" s="115"/>
      <c r="IH359" s="115"/>
      <c r="II359" s="115"/>
      <c r="IJ359" s="115"/>
      <c r="IK359" s="115"/>
      <c r="IL359" s="115"/>
      <c r="IM359" s="115"/>
      <c r="IN359" s="115"/>
      <c r="IO359" s="115"/>
      <c r="IP359" s="115"/>
      <c r="IQ359" s="115"/>
      <c r="IR359" s="115"/>
      <c r="IS359" s="115"/>
      <c r="IT359" s="115"/>
      <c r="IU359" s="115"/>
      <c r="IV359" s="115"/>
    </row>
    <row r="360" s="52" customFormat="1" ht="30" hidden="1" customHeight="1" spans="1:17">
      <c r="A360" s="70" t="s">
        <v>25</v>
      </c>
      <c r="B360" s="71"/>
      <c r="C360" s="71"/>
      <c r="D360" s="70">
        <v>1</v>
      </c>
      <c r="E360" s="72"/>
      <c r="F360" s="70"/>
      <c r="G360" s="73">
        <f>G361</f>
        <v>78</v>
      </c>
      <c r="H360" s="73">
        <f>H361</f>
        <v>78</v>
      </c>
      <c r="I360" s="73">
        <f>I361</f>
        <v>0</v>
      </c>
      <c r="J360" s="73">
        <f>J361</f>
        <v>0</v>
      </c>
      <c r="K360" s="73">
        <f>K361</f>
        <v>0</v>
      </c>
      <c r="L360" s="144"/>
      <c r="M360" s="145"/>
      <c r="N360" s="146"/>
      <c r="O360" s="146"/>
      <c r="P360" s="146"/>
      <c r="Q360" s="146"/>
    </row>
    <row r="361" s="51" customFormat="1" ht="58" hidden="1" customHeight="1" spans="1:256">
      <c r="A361" s="137">
        <v>1</v>
      </c>
      <c r="B361" s="85" t="s">
        <v>1073</v>
      </c>
      <c r="C361" s="75" t="s">
        <v>263</v>
      </c>
      <c r="D361" s="75" t="s">
        <v>1073</v>
      </c>
      <c r="E361" s="104" t="s">
        <v>1382</v>
      </c>
      <c r="F361" s="85" t="s">
        <v>31</v>
      </c>
      <c r="G361" s="75">
        <v>78</v>
      </c>
      <c r="H361" s="75">
        <v>78</v>
      </c>
      <c r="I361" s="75"/>
      <c r="J361" s="75"/>
      <c r="K361" s="75"/>
      <c r="L361" s="85" t="s">
        <v>1168</v>
      </c>
      <c r="M361" s="111" t="s">
        <v>265</v>
      </c>
      <c r="N361" s="88"/>
      <c r="O361" s="122" t="s">
        <v>49</v>
      </c>
      <c r="P361" s="75"/>
      <c r="Q361" s="85"/>
      <c r="S361" s="115"/>
      <c r="T361" s="115"/>
      <c r="U361" s="115"/>
      <c r="V361" s="115"/>
      <c r="W361" s="115"/>
      <c r="X361" s="115"/>
      <c r="Y361" s="115"/>
      <c r="Z361" s="115"/>
      <c r="AA361" s="115"/>
      <c r="AB361" s="115"/>
      <c r="AC361" s="115"/>
      <c r="AD361" s="115"/>
      <c r="AE361" s="115"/>
      <c r="AF361" s="115"/>
      <c r="AG361" s="115"/>
      <c r="AH361" s="115"/>
      <c r="AI361" s="115"/>
      <c r="AJ361" s="115"/>
      <c r="AK361" s="115"/>
      <c r="AL361" s="115"/>
      <c r="AM361" s="115"/>
      <c r="AN361" s="115"/>
      <c r="AO361" s="115"/>
      <c r="AP361" s="115"/>
      <c r="AQ361" s="115"/>
      <c r="AR361" s="115"/>
      <c r="AS361" s="115"/>
      <c r="AT361" s="115"/>
      <c r="AU361" s="115"/>
      <c r="AV361" s="115"/>
      <c r="AW361" s="115"/>
      <c r="AX361" s="115"/>
      <c r="AY361" s="115"/>
      <c r="AZ361" s="115"/>
      <c r="BA361" s="115"/>
      <c r="BB361" s="115"/>
      <c r="BC361" s="115"/>
      <c r="BD361" s="115"/>
      <c r="BE361" s="115"/>
      <c r="BF361" s="115"/>
      <c r="BG361" s="115"/>
      <c r="BH361" s="115"/>
      <c r="BI361" s="115"/>
      <c r="BJ361" s="115"/>
      <c r="BK361" s="115"/>
      <c r="BL361" s="115"/>
      <c r="BM361" s="115"/>
      <c r="BN361" s="115"/>
      <c r="BO361" s="115"/>
      <c r="BP361" s="115"/>
      <c r="BQ361" s="115"/>
      <c r="BR361" s="115"/>
      <c r="BS361" s="115"/>
      <c r="BT361" s="115"/>
      <c r="BU361" s="115"/>
      <c r="BV361" s="115"/>
      <c r="BW361" s="115"/>
      <c r="BX361" s="115"/>
      <c r="BY361" s="115"/>
      <c r="BZ361" s="115"/>
      <c r="CA361" s="115"/>
      <c r="CB361" s="115"/>
      <c r="CC361" s="115"/>
      <c r="CD361" s="115"/>
      <c r="CE361" s="115"/>
      <c r="CF361" s="115"/>
      <c r="CG361" s="115"/>
      <c r="CH361" s="115"/>
      <c r="CI361" s="115"/>
      <c r="CJ361" s="115"/>
      <c r="CK361" s="115"/>
      <c r="CL361" s="115"/>
      <c r="CM361" s="115"/>
      <c r="CN361" s="115"/>
      <c r="CO361" s="115"/>
      <c r="CP361" s="115"/>
      <c r="CQ361" s="115"/>
      <c r="CR361" s="115"/>
      <c r="CS361" s="115"/>
      <c r="CT361" s="115"/>
      <c r="CU361" s="115"/>
      <c r="CV361" s="115"/>
      <c r="CW361" s="115"/>
      <c r="CX361" s="115"/>
      <c r="CY361" s="115"/>
      <c r="CZ361" s="115"/>
      <c r="DA361" s="115"/>
      <c r="DB361" s="115"/>
      <c r="DC361" s="115"/>
      <c r="DD361" s="115"/>
      <c r="DE361" s="115"/>
      <c r="DF361" s="115"/>
      <c r="DG361" s="115"/>
      <c r="DH361" s="115"/>
      <c r="DI361" s="115"/>
      <c r="DJ361" s="115"/>
      <c r="DK361" s="115"/>
      <c r="DL361" s="115"/>
      <c r="DM361" s="115"/>
      <c r="DN361" s="115"/>
      <c r="DO361" s="115"/>
      <c r="DP361" s="115"/>
      <c r="DQ361" s="115"/>
      <c r="DR361" s="115"/>
      <c r="DS361" s="115"/>
      <c r="DT361" s="115"/>
      <c r="DU361" s="115"/>
      <c r="DV361" s="115"/>
      <c r="DW361" s="115"/>
      <c r="DX361" s="115"/>
      <c r="DY361" s="115"/>
      <c r="DZ361" s="115"/>
      <c r="EA361" s="115"/>
      <c r="EB361" s="115"/>
      <c r="EC361" s="115"/>
      <c r="ED361" s="115"/>
      <c r="EE361" s="115"/>
      <c r="EF361" s="115"/>
      <c r="EG361" s="115"/>
      <c r="EH361" s="115"/>
      <c r="EI361" s="115"/>
      <c r="EJ361" s="115"/>
      <c r="EK361" s="115"/>
      <c r="EL361" s="115"/>
      <c r="EM361" s="115"/>
      <c r="EN361" s="115"/>
      <c r="EO361" s="115"/>
      <c r="EP361" s="115"/>
      <c r="EQ361" s="115"/>
      <c r="ER361" s="115"/>
      <c r="ES361" s="115"/>
      <c r="ET361" s="115"/>
      <c r="EU361" s="115"/>
      <c r="EV361" s="115"/>
      <c r="EW361" s="115"/>
      <c r="EX361" s="115"/>
      <c r="EY361" s="115"/>
      <c r="EZ361" s="115"/>
      <c r="FA361" s="115"/>
      <c r="FB361" s="115"/>
      <c r="FC361" s="115"/>
      <c r="FD361" s="115"/>
      <c r="FE361" s="115"/>
      <c r="FF361" s="115"/>
      <c r="FG361" s="115"/>
      <c r="FH361" s="115"/>
      <c r="FI361" s="115"/>
      <c r="FJ361" s="115"/>
      <c r="FK361" s="115"/>
      <c r="FL361" s="115"/>
      <c r="FM361" s="115"/>
      <c r="FN361" s="115"/>
      <c r="FO361" s="115"/>
      <c r="FP361" s="115"/>
      <c r="FQ361" s="115"/>
      <c r="FR361" s="115"/>
      <c r="FS361" s="115"/>
      <c r="FT361" s="115"/>
      <c r="FU361" s="115"/>
      <c r="FV361" s="115"/>
      <c r="FW361" s="115"/>
      <c r="FX361" s="115"/>
      <c r="FY361" s="115"/>
      <c r="FZ361" s="115"/>
      <c r="GA361" s="115"/>
      <c r="GB361" s="115"/>
      <c r="GC361" s="115"/>
      <c r="GD361" s="115"/>
      <c r="GE361" s="115"/>
      <c r="GF361" s="115"/>
      <c r="GG361" s="115"/>
      <c r="GH361" s="115"/>
      <c r="GI361" s="115"/>
      <c r="GJ361" s="115"/>
      <c r="GK361" s="115"/>
      <c r="GL361" s="115"/>
      <c r="GM361" s="115"/>
      <c r="GN361" s="115"/>
      <c r="GO361" s="115"/>
      <c r="GP361" s="115"/>
      <c r="GQ361" s="115"/>
      <c r="GR361" s="115"/>
      <c r="GS361" s="115"/>
      <c r="GT361" s="115"/>
      <c r="GU361" s="115"/>
      <c r="GV361" s="115"/>
      <c r="GW361" s="115"/>
      <c r="GX361" s="115"/>
      <c r="GY361" s="115"/>
      <c r="GZ361" s="115"/>
      <c r="HA361" s="115"/>
      <c r="HB361" s="115"/>
      <c r="HC361" s="115"/>
      <c r="HD361" s="115"/>
      <c r="HE361" s="115"/>
      <c r="HF361" s="115"/>
      <c r="HG361" s="115"/>
      <c r="HH361" s="115"/>
      <c r="HI361" s="115"/>
      <c r="HJ361" s="115"/>
      <c r="HK361" s="115"/>
      <c r="HL361" s="115"/>
      <c r="HM361" s="115"/>
      <c r="HN361" s="115"/>
      <c r="HO361" s="115"/>
      <c r="HP361" s="115"/>
      <c r="HQ361" s="115"/>
      <c r="HR361" s="115"/>
      <c r="HS361" s="115"/>
      <c r="HT361" s="115"/>
      <c r="HU361" s="115"/>
      <c r="HV361" s="115"/>
      <c r="HW361" s="115"/>
      <c r="HX361" s="115"/>
      <c r="HY361" s="115"/>
      <c r="HZ361" s="115"/>
      <c r="IA361" s="115"/>
      <c r="IB361" s="115"/>
      <c r="IC361" s="115"/>
      <c r="ID361" s="115"/>
      <c r="IE361" s="115"/>
      <c r="IF361" s="115"/>
      <c r="IG361" s="115"/>
      <c r="IH361" s="115"/>
      <c r="II361" s="115"/>
      <c r="IJ361" s="115"/>
      <c r="IK361" s="115"/>
      <c r="IL361" s="115"/>
      <c r="IM361" s="115"/>
      <c r="IN361" s="115"/>
      <c r="IO361" s="115"/>
      <c r="IP361" s="115"/>
      <c r="IQ361" s="115"/>
      <c r="IR361" s="115"/>
      <c r="IS361" s="115"/>
      <c r="IT361" s="115"/>
      <c r="IU361" s="115"/>
      <c r="IV361" s="115"/>
    </row>
    <row r="362" s="52" customFormat="1" ht="30" hidden="1" customHeight="1" spans="1:17">
      <c r="A362" s="70" t="s">
        <v>26</v>
      </c>
      <c r="B362" s="71"/>
      <c r="C362" s="71"/>
      <c r="D362" s="70">
        <v>2</v>
      </c>
      <c r="E362" s="72"/>
      <c r="F362" s="70"/>
      <c r="G362" s="73">
        <f>G363+G364</f>
        <v>530</v>
      </c>
      <c r="H362" s="73">
        <f>H363+H364</f>
        <v>530</v>
      </c>
      <c r="I362" s="73">
        <f>I363+I364</f>
        <v>0</v>
      </c>
      <c r="J362" s="73">
        <f>J363+J364</f>
        <v>0</v>
      </c>
      <c r="K362" s="73">
        <f>K363+K364</f>
        <v>0</v>
      </c>
      <c r="L362" s="144"/>
      <c r="M362" s="145"/>
      <c r="N362" s="146"/>
      <c r="O362" s="146"/>
      <c r="P362" s="146"/>
      <c r="Q362" s="146"/>
    </row>
    <row r="363" s="51" customFormat="1" ht="58" hidden="1" customHeight="1" spans="1:256">
      <c r="A363" s="137">
        <v>1</v>
      </c>
      <c r="B363" s="85" t="s">
        <v>1073</v>
      </c>
      <c r="C363" s="85" t="s">
        <v>266</v>
      </c>
      <c r="D363" s="85" t="s">
        <v>1073</v>
      </c>
      <c r="E363" s="82" t="s">
        <v>267</v>
      </c>
      <c r="F363" s="85" t="s">
        <v>31</v>
      </c>
      <c r="G363" s="75">
        <v>10</v>
      </c>
      <c r="H363" s="75">
        <v>10</v>
      </c>
      <c r="I363" s="75"/>
      <c r="J363" s="75"/>
      <c r="K363" s="75"/>
      <c r="L363" s="85" t="s">
        <v>1168</v>
      </c>
      <c r="M363" s="99" t="s">
        <v>268</v>
      </c>
      <c r="N363" s="85"/>
      <c r="O363" s="122" t="s">
        <v>49</v>
      </c>
      <c r="P363" s="75"/>
      <c r="Q363" s="85"/>
      <c r="S363" s="115"/>
      <c r="T363" s="115"/>
      <c r="U363" s="115"/>
      <c r="V363" s="115"/>
      <c r="W363" s="115"/>
      <c r="X363" s="115"/>
      <c r="Y363" s="115"/>
      <c r="Z363" s="115"/>
      <c r="AA363" s="115"/>
      <c r="AB363" s="115"/>
      <c r="AC363" s="115"/>
      <c r="AD363" s="115"/>
      <c r="AE363" s="115"/>
      <c r="AF363" s="115"/>
      <c r="AG363" s="115"/>
      <c r="AH363" s="115"/>
      <c r="AI363" s="115"/>
      <c r="AJ363" s="115"/>
      <c r="AK363" s="115"/>
      <c r="AL363" s="115"/>
      <c r="AM363" s="115"/>
      <c r="AN363" s="115"/>
      <c r="AO363" s="115"/>
      <c r="AP363" s="115"/>
      <c r="AQ363" s="115"/>
      <c r="AR363" s="115"/>
      <c r="AS363" s="115"/>
      <c r="AT363" s="115"/>
      <c r="AU363" s="115"/>
      <c r="AV363" s="115"/>
      <c r="AW363" s="115"/>
      <c r="AX363" s="115"/>
      <c r="AY363" s="115"/>
      <c r="AZ363" s="115"/>
      <c r="BA363" s="115"/>
      <c r="BB363" s="115"/>
      <c r="BC363" s="115"/>
      <c r="BD363" s="115"/>
      <c r="BE363" s="115"/>
      <c r="BF363" s="115"/>
      <c r="BG363" s="115"/>
      <c r="BH363" s="115"/>
      <c r="BI363" s="115"/>
      <c r="BJ363" s="115"/>
      <c r="BK363" s="115"/>
      <c r="BL363" s="115"/>
      <c r="BM363" s="115"/>
      <c r="BN363" s="115"/>
      <c r="BO363" s="115"/>
      <c r="BP363" s="115"/>
      <c r="BQ363" s="115"/>
      <c r="BR363" s="115"/>
      <c r="BS363" s="115"/>
      <c r="BT363" s="115"/>
      <c r="BU363" s="115"/>
      <c r="BV363" s="115"/>
      <c r="BW363" s="115"/>
      <c r="BX363" s="115"/>
      <c r="BY363" s="115"/>
      <c r="BZ363" s="115"/>
      <c r="CA363" s="115"/>
      <c r="CB363" s="115"/>
      <c r="CC363" s="115"/>
      <c r="CD363" s="115"/>
      <c r="CE363" s="115"/>
      <c r="CF363" s="115"/>
      <c r="CG363" s="115"/>
      <c r="CH363" s="115"/>
      <c r="CI363" s="115"/>
      <c r="CJ363" s="115"/>
      <c r="CK363" s="115"/>
      <c r="CL363" s="115"/>
      <c r="CM363" s="115"/>
      <c r="CN363" s="115"/>
      <c r="CO363" s="115"/>
      <c r="CP363" s="115"/>
      <c r="CQ363" s="115"/>
      <c r="CR363" s="115"/>
      <c r="CS363" s="115"/>
      <c r="CT363" s="115"/>
      <c r="CU363" s="115"/>
      <c r="CV363" s="115"/>
      <c r="CW363" s="115"/>
      <c r="CX363" s="115"/>
      <c r="CY363" s="115"/>
      <c r="CZ363" s="115"/>
      <c r="DA363" s="115"/>
      <c r="DB363" s="115"/>
      <c r="DC363" s="115"/>
      <c r="DD363" s="115"/>
      <c r="DE363" s="115"/>
      <c r="DF363" s="115"/>
      <c r="DG363" s="115"/>
      <c r="DH363" s="115"/>
      <c r="DI363" s="115"/>
      <c r="DJ363" s="115"/>
      <c r="DK363" s="115"/>
      <c r="DL363" s="115"/>
      <c r="DM363" s="115"/>
      <c r="DN363" s="115"/>
      <c r="DO363" s="115"/>
      <c r="DP363" s="115"/>
      <c r="DQ363" s="115"/>
      <c r="DR363" s="115"/>
      <c r="DS363" s="115"/>
      <c r="DT363" s="115"/>
      <c r="DU363" s="115"/>
      <c r="DV363" s="115"/>
      <c r="DW363" s="115"/>
      <c r="DX363" s="115"/>
      <c r="DY363" s="115"/>
      <c r="DZ363" s="115"/>
      <c r="EA363" s="115"/>
      <c r="EB363" s="115"/>
      <c r="EC363" s="115"/>
      <c r="ED363" s="115"/>
      <c r="EE363" s="115"/>
      <c r="EF363" s="115"/>
      <c r="EG363" s="115"/>
      <c r="EH363" s="115"/>
      <c r="EI363" s="115"/>
      <c r="EJ363" s="115"/>
      <c r="EK363" s="115"/>
      <c r="EL363" s="115"/>
      <c r="EM363" s="115"/>
      <c r="EN363" s="115"/>
      <c r="EO363" s="115"/>
      <c r="EP363" s="115"/>
      <c r="EQ363" s="115"/>
      <c r="ER363" s="115"/>
      <c r="ES363" s="115"/>
      <c r="ET363" s="115"/>
      <c r="EU363" s="115"/>
      <c r="EV363" s="115"/>
      <c r="EW363" s="115"/>
      <c r="EX363" s="115"/>
      <c r="EY363" s="115"/>
      <c r="EZ363" s="115"/>
      <c r="FA363" s="115"/>
      <c r="FB363" s="115"/>
      <c r="FC363" s="115"/>
      <c r="FD363" s="115"/>
      <c r="FE363" s="115"/>
      <c r="FF363" s="115"/>
      <c r="FG363" s="115"/>
      <c r="FH363" s="115"/>
      <c r="FI363" s="115"/>
      <c r="FJ363" s="115"/>
      <c r="FK363" s="115"/>
      <c r="FL363" s="115"/>
      <c r="FM363" s="115"/>
      <c r="FN363" s="115"/>
      <c r="FO363" s="115"/>
      <c r="FP363" s="115"/>
      <c r="FQ363" s="115"/>
      <c r="FR363" s="115"/>
      <c r="FS363" s="115"/>
      <c r="FT363" s="115"/>
      <c r="FU363" s="115"/>
      <c r="FV363" s="115"/>
      <c r="FW363" s="115"/>
      <c r="FX363" s="115"/>
      <c r="FY363" s="115"/>
      <c r="FZ363" s="115"/>
      <c r="GA363" s="115"/>
      <c r="GB363" s="115"/>
      <c r="GC363" s="115"/>
      <c r="GD363" s="115"/>
      <c r="GE363" s="115"/>
      <c r="GF363" s="115"/>
      <c r="GG363" s="115"/>
      <c r="GH363" s="115"/>
      <c r="GI363" s="115"/>
      <c r="GJ363" s="115"/>
      <c r="GK363" s="115"/>
      <c r="GL363" s="115"/>
      <c r="GM363" s="115"/>
      <c r="GN363" s="115"/>
      <c r="GO363" s="115"/>
      <c r="GP363" s="115"/>
      <c r="GQ363" s="115"/>
      <c r="GR363" s="115"/>
      <c r="GS363" s="115"/>
      <c r="GT363" s="115"/>
      <c r="GU363" s="115"/>
      <c r="GV363" s="115"/>
      <c r="GW363" s="115"/>
      <c r="GX363" s="115"/>
      <c r="GY363" s="115"/>
      <c r="GZ363" s="115"/>
      <c r="HA363" s="115"/>
      <c r="HB363" s="115"/>
      <c r="HC363" s="115"/>
      <c r="HD363" s="115"/>
      <c r="HE363" s="115"/>
      <c r="HF363" s="115"/>
      <c r="HG363" s="115"/>
      <c r="HH363" s="115"/>
      <c r="HI363" s="115"/>
      <c r="HJ363" s="115"/>
      <c r="HK363" s="115"/>
      <c r="HL363" s="115"/>
      <c r="HM363" s="115"/>
      <c r="HN363" s="115"/>
      <c r="HO363" s="115"/>
      <c r="HP363" s="115"/>
      <c r="HQ363" s="115"/>
      <c r="HR363" s="115"/>
      <c r="HS363" s="115"/>
      <c r="HT363" s="115"/>
      <c r="HU363" s="115"/>
      <c r="HV363" s="115"/>
      <c r="HW363" s="115"/>
      <c r="HX363" s="115"/>
      <c r="HY363" s="115"/>
      <c r="HZ363" s="115"/>
      <c r="IA363" s="115"/>
      <c r="IB363" s="115"/>
      <c r="IC363" s="115"/>
      <c r="ID363" s="115"/>
      <c r="IE363" s="115"/>
      <c r="IF363" s="115"/>
      <c r="IG363" s="115"/>
      <c r="IH363" s="115"/>
      <c r="II363" s="115"/>
      <c r="IJ363" s="115"/>
      <c r="IK363" s="115"/>
      <c r="IL363" s="115"/>
      <c r="IM363" s="115"/>
      <c r="IN363" s="115"/>
      <c r="IO363" s="115"/>
      <c r="IP363" s="115"/>
      <c r="IQ363" s="115"/>
      <c r="IR363" s="115"/>
      <c r="IS363" s="115"/>
      <c r="IT363" s="115"/>
      <c r="IU363" s="115"/>
      <c r="IV363" s="115"/>
    </row>
    <row r="364" s="51" customFormat="1" ht="70" hidden="1" customHeight="1" spans="1:17">
      <c r="A364" s="137">
        <v>2</v>
      </c>
      <c r="B364" s="85" t="s">
        <v>1073</v>
      </c>
      <c r="C364" s="85" t="s">
        <v>1383</v>
      </c>
      <c r="D364" s="85" t="s">
        <v>1073</v>
      </c>
      <c r="E364" s="86" t="s">
        <v>1384</v>
      </c>
      <c r="F364" s="85" t="s">
        <v>31</v>
      </c>
      <c r="G364" s="75">
        <v>520</v>
      </c>
      <c r="H364" s="75">
        <v>520</v>
      </c>
      <c r="I364" s="75"/>
      <c r="J364" s="75"/>
      <c r="K364" s="75"/>
      <c r="L364" s="85" t="s">
        <v>1168</v>
      </c>
      <c r="M364" s="111" t="s">
        <v>271</v>
      </c>
      <c r="N364" s="88"/>
      <c r="O364" s="88" t="s">
        <v>34</v>
      </c>
      <c r="P364" s="137"/>
      <c r="Q364" s="85"/>
    </row>
    <row r="365" s="52" customFormat="1" ht="30" hidden="1" customHeight="1" spans="1:17">
      <c r="A365" s="70" t="s">
        <v>1385</v>
      </c>
      <c r="B365" s="71"/>
      <c r="C365" s="71"/>
      <c r="D365" s="70">
        <f>D366+D385+D387+D399+D414+D416+D418</f>
        <v>45</v>
      </c>
      <c r="E365" s="70"/>
      <c r="F365" s="70"/>
      <c r="G365" s="73">
        <f t="shared" ref="E365:K365" si="12">G366+G385+G387+G399+G414+G416+G418</f>
        <v>31749.06</v>
      </c>
      <c r="H365" s="73">
        <f t="shared" si="12"/>
        <v>31749.06</v>
      </c>
      <c r="I365" s="73"/>
      <c r="J365" s="73">
        <f t="shared" si="12"/>
        <v>3654.4</v>
      </c>
      <c r="K365" s="70"/>
      <c r="L365" s="144"/>
      <c r="M365" s="145"/>
      <c r="N365" s="146"/>
      <c r="O365" s="146"/>
      <c r="P365" s="146"/>
      <c r="Q365" s="146"/>
    </row>
    <row r="366" s="52" customFormat="1" ht="35" hidden="1" customHeight="1" spans="1:17">
      <c r="A366" s="70" t="s">
        <v>20</v>
      </c>
      <c r="B366" s="71"/>
      <c r="C366" s="71"/>
      <c r="D366" s="70">
        <v>18</v>
      </c>
      <c r="E366" s="72"/>
      <c r="F366" s="70"/>
      <c r="G366" s="73">
        <f>SUM(G367:G384)</f>
        <v>15535.27</v>
      </c>
      <c r="H366" s="73">
        <f>SUM(H367:H384)</f>
        <v>15535.27</v>
      </c>
      <c r="I366" s="73">
        <f>SUM(I367:I384)</f>
        <v>0</v>
      </c>
      <c r="J366" s="73">
        <f>SUM(J367:J384)</f>
        <v>1996</v>
      </c>
      <c r="K366" s="73">
        <f>SUM(K367:K384)</f>
        <v>0</v>
      </c>
      <c r="L366" s="144"/>
      <c r="M366" s="145"/>
      <c r="N366" s="146"/>
      <c r="O366" s="146"/>
      <c r="P366" s="146"/>
      <c r="Q366" s="146"/>
    </row>
    <row r="367" s="51" customFormat="1" ht="335" hidden="1" customHeight="1" spans="1:17">
      <c r="A367" s="85">
        <v>1</v>
      </c>
      <c r="B367" s="142" t="s">
        <v>1385</v>
      </c>
      <c r="C367" s="85" t="s">
        <v>1386</v>
      </c>
      <c r="D367" s="85" t="s">
        <v>1387</v>
      </c>
      <c r="E367" s="86" t="s">
        <v>1388</v>
      </c>
      <c r="F367" s="142" t="s">
        <v>31</v>
      </c>
      <c r="G367" s="75">
        <v>1000</v>
      </c>
      <c r="H367" s="75">
        <v>1000</v>
      </c>
      <c r="I367" s="147">
        <v>0</v>
      </c>
      <c r="J367" s="147">
        <f>G367*10%</f>
        <v>100</v>
      </c>
      <c r="K367" s="147">
        <v>0</v>
      </c>
      <c r="L367" s="85" t="s">
        <v>1389</v>
      </c>
      <c r="M367" s="86" t="s">
        <v>1390</v>
      </c>
      <c r="N367" s="85" t="s">
        <v>1391</v>
      </c>
      <c r="O367" s="85" t="s">
        <v>34</v>
      </c>
      <c r="P367" s="75"/>
      <c r="Q367" s="85" t="s">
        <v>146</v>
      </c>
    </row>
    <row r="368" s="51" customFormat="1" ht="108" hidden="1" spans="1:17">
      <c r="A368" s="85">
        <v>2</v>
      </c>
      <c r="B368" s="142" t="s">
        <v>1385</v>
      </c>
      <c r="C368" s="85" t="s">
        <v>1392</v>
      </c>
      <c r="D368" s="85" t="s">
        <v>1393</v>
      </c>
      <c r="E368" s="86" t="s">
        <v>1394</v>
      </c>
      <c r="F368" s="85" t="s">
        <v>31</v>
      </c>
      <c r="G368" s="75">
        <v>1700</v>
      </c>
      <c r="H368" s="75">
        <v>1700</v>
      </c>
      <c r="I368" s="75">
        <v>0</v>
      </c>
      <c r="J368" s="75">
        <v>170</v>
      </c>
      <c r="K368" s="75">
        <v>0</v>
      </c>
      <c r="L368" s="85" t="s">
        <v>1395</v>
      </c>
      <c r="M368" s="86" t="s">
        <v>1396</v>
      </c>
      <c r="N368" s="85" t="s">
        <v>1397</v>
      </c>
      <c r="O368" s="85" t="s">
        <v>49</v>
      </c>
      <c r="P368" s="85" t="s">
        <v>1398</v>
      </c>
      <c r="Q368" s="85" t="s">
        <v>146</v>
      </c>
    </row>
    <row r="369" s="51" customFormat="1" ht="132" hidden="1" spans="1:17">
      <c r="A369" s="85">
        <v>3</v>
      </c>
      <c r="B369" s="142" t="s">
        <v>1385</v>
      </c>
      <c r="C369" s="85" t="s">
        <v>1399</v>
      </c>
      <c r="D369" s="85" t="s">
        <v>1400</v>
      </c>
      <c r="E369" s="86" t="s">
        <v>1401</v>
      </c>
      <c r="F369" s="85" t="s">
        <v>31</v>
      </c>
      <c r="G369" s="75">
        <v>1320</v>
      </c>
      <c r="H369" s="75">
        <v>1320</v>
      </c>
      <c r="I369" s="75">
        <v>0</v>
      </c>
      <c r="J369" s="75">
        <v>132</v>
      </c>
      <c r="K369" s="75">
        <v>0</v>
      </c>
      <c r="L369" s="85" t="s">
        <v>1395</v>
      </c>
      <c r="M369" s="86" t="s">
        <v>1402</v>
      </c>
      <c r="N369" s="85" t="s">
        <v>1397</v>
      </c>
      <c r="O369" s="85" t="s">
        <v>34</v>
      </c>
      <c r="P369" s="85" t="s">
        <v>1403</v>
      </c>
      <c r="Q369" s="85" t="s">
        <v>61</v>
      </c>
    </row>
    <row r="370" s="51" customFormat="1" ht="219" hidden="1" customHeight="1" spans="1:17">
      <c r="A370" s="85">
        <v>4</v>
      </c>
      <c r="B370" s="142" t="s">
        <v>1385</v>
      </c>
      <c r="C370" s="85" t="s">
        <v>1404</v>
      </c>
      <c r="D370" s="85" t="s">
        <v>1385</v>
      </c>
      <c r="E370" s="86" t="s">
        <v>1405</v>
      </c>
      <c r="F370" s="85" t="s">
        <v>31</v>
      </c>
      <c r="G370" s="75">
        <v>2500</v>
      </c>
      <c r="H370" s="75">
        <v>2500</v>
      </c>
      <c r="I370" s="75">
        <v>0</v>
      </c>
      <c r="J370" s="75">
        <v>250</v>
      </c>
      <c r="K370" s="75">
        <v>0</v>
      </c>
      <c r="L370" s="85" t="s">
        <v>1406</v>
      </c>
      <c r="M370" s="99" t="s">
        <v>1407</v>
      </c>
      <c r="N370" s="85" t="s">
        <v>1408</v>
      </c>
      <c r="O370" s="85" t="s">
        <v>34</v>
      </c>
      <c r="P370" s="85"/>
      <c r="Q370" s="85"/>
    </row>
    <row r="371" s="51" customFormat="1" ht="117" hidden="1" customHeight="1" spans="1:17">
      <c r="A371" s="85">
        <v>5</v>
      </c>
      <c r="B371" s="142" t="s">
        <v>1385</v>
      </c>
      <c r="C371" s="85" t="s">
        <v>1409</v>
      </c>
      <c r="D371" s="85" t="s">
        <v>1410</v>
      </c>
      <c r="E371" s="86" t="s">
        <v>1411</v>
      </c>
      <c r="F371" s="142" t="s">
        <v>31</v>
      </c>
      <c r="G371" s="75">
        <v>1500</v>
      </c>
      <c r="H371" s="75">
        <v>1500</v>
      </c>
      <c r="I371" s="147">
        <v>0</v>
      </c>
      <c r="J371" s="147">
        <f>G371*10%</f>
        <v>150</v>
      </c>
      <c r="K371" s="147">
        <v>0</v>
      </c>
      <c r="L371" s="85" t="s">
        <v>1389</v>
      </c>
      <c r="M371" s="86" t="s">
        <v>1412</v>
      </c>
      <c r="N371" s="85" t="s">
        <v>1391</v>
      </c>
      <c r="O371" s="85" t="s">
        <v>49</v>
      </c>
      <c r="P371" s="85"/>
      <c r="Q371" s="85" t="s">
        <v>66</v>
      </c>
    </row>
    <row r="372" s="51" customFormat="1" ht="56" hidden="1" customHeight="1" spans="1:17">
      <c r="A372" s="85">
        <v>6</v>
      </c>
      <c r="B372" s="142" t="s">
        <v>1385</v>
      </c>
      <c r="C372" s="85" t="s">
        <v>1413</v>
      </c>
      <c r="D372" s="85" t="s">
        <v>1414</v>
      </c>
      <c r="E372" s="86" t="s">
        <v>1415</v>
      </c>
      <c r="F372" s="85" t="s">
        <v>31</v>
      </c>
      <c r="G372" s="75">
        <v>389.27</v>
      </c>
      <c r="H372" s="75">
        <v>389.27</v>
      </c>
      <c r="I372" s="75">
        <v>0</v>
      </c>
      <c r="J372" s="75">
        <v>39</v>
      </c>
      <c r="K372" s="75">
        <v>0</v>
      </c>
      <c r="L372" s="85" t="s">
        <v>1395</v>
      </c>
      <c r="M372" s="86" t="s">
        <v>1416</v>
      </c>
      <c r="N372" s="85" t="s">
        <v>1417</v>
      </c>
      <c r="O372" s="85" t="s">
        <v>34</v>
      </c>
      <c r="P372" s="85"/>
      <c r="Q372" s="85" t="s">
        <v>1418</v>
      </c>
    </row>
    <row r="373" s="51" customFormat="1" ht="96" hidden="1" spans="1:17">
      <c r="A373" s="85">
        <v>7</v>
      </c>
      <c r="B373" s="142" t="s">
        <v>1385</v>
      </c>
      <c r="C373" s="85" t="s">
        <v>1419</v>
      </c>
      <c r="D373" s="85" t="s">
        <v>1420</v>
      </c>
      <c r="E373" s="86" t="s">
        <v>1421</v>
      </c>
      <c r="F373" s="85" t="s">
        <v>31</v>
      </c>
      <c r="G373" s="75">
        <v>350</v>
      </c>
      <c r="H373" s="75">
        <v>350</v>
      </c>
      <c r="I373" s="75">
        <v>0</v>
      </c>
      <c r="J373" s="75">
        <v>35</v>
      </c>
      <c r="K373" s="75">
        <v>0</v>
      </c>
      <c r="L373" s="85" t="s">
        <v>1395</v>
      </c>
      <c r="M373" s="86" t="s">
        <v>1422</v>
      </c>
      <c r="N373" s="85" t="s">
        <v>1397</v>
      </c>
      <c r="O373" s="85" t="s">
        <v>34</v>
      </c>
      <c r="P373" s="85" t="s">
        <v>194</v>
      </c>
      <c r="Q373" s="88" t="s">
        <v>1423</v>
      </c>
    </row>
    <row r="374" s="51" customFormat="1" ht="120" hidden="1" spans="1:17">
      <c r="A374" s="85">
        <v>8</v>
      </c>
      <c r="B374" s="142" t="s">
        <v>1385</v>
      </c>
      <c r="C374" s="85" t="s">
        <v>1424</v>
      </c>
      <c r="D374" s="85" t="s">
        <v>1425</v>
      </c>
      <c r="E374" s="86" t="s">
        <v>1426</v>
      </c>
      <c r="F374" s="142" t="s">
        <v>31</v>
      </c>
      <c r="G374" s="75">
        <v>420</v>
      </c>
      <c r="H374" s="75">
        <v>420</v>
      </c>
      <c r="I374" s="147">
        <v>0</v>
      </c>
      <c r="J374" s="147">
        <v>10</v>
      </c>
      <c r="K374" s="147">
        <v>0</v>
      </c>
      <c r="L374" s="85" t="s">
        <v>1389</v>
      </c>
      <c r="M374" s="86" t="s">
        <v>1427</v>
      </c>
      <c r="N374" s="85" t="s">
        <v>1428</v>
      </c>
      <c r="O374" s="142" t="s">
        <v>34</v>
      </c>
      <c r="P374" s="85"/>
      <c r="Q374" s="85" t="s">
        <v>307</v>
      </c>
    </row>
    <row r="375" s="51" customFormat="1" ht="192" hidden="1" spans="1:17">
      <c r="A375" s="85">
        <v>9</v>
      </c>
      <c r="B375" s="142" t="s">
        <v>1385</v>
      </c>
      <c r="C375" s="85" t="s">
        <v>1429</v>
      </c>
      <c r="D375" s="85" t="s">
        <v>1430</v>
      </c>
      <c r="E375" s="86" t="s">
        <v>1431</v>
      </c>
      <c r="F375" s="142" t="s">
        <v>31</v>
      </c>
      <c r="G375" s="75">
        <v>400</v>
      </c>
      <c r="H375" s="75">
        <v>400</v>
      </c>
      <c r="I375" s="147">
        <v>0</v>
      </c>
      <c r="J375" s="147">
        <v>10</v>
      </c>
      <c r="K375" s="147">
        <v>0</v>
      </c>
      <c r="L375" s="85" t="s">
        <v>1389</v>
      </c>
      <c r="M375" s="86" t="s">
        <v>1432</v>
      </c>
      <c r="N375" s="85" t="s">
        <v>1428</v>
      </c>
      <c r="O375" s="142" t="s">
        <v>34</v>
      </c>
      <c r="P375" s="142"/>
      <c r="Q375" s="85" t="s">
        <v>307</v>
      </c>
    </row>
    <row r="376" s="51" customFormat="1" ht="96" hidden="1" spans="1:17">
      <c r="A376" s="85">
        <v>10</v>
      </c>
      <c r="B376" s="142" t="s">
        <v>1385</v>
      </c>
      <c r="C376" s="85" t="s">
        <v>1433</v>
      </c>
      <c r="D376" s="85" t="s">
        <v>1434</v>
      </c>
      <c r="E376" s="86" t="s">
        <v>1435</v>
      </c>
      <c r="F376" s="142" t="s">
        <v>31</v>
      </c>
      <c r="G376" s="75">
        <v>150</v>
      </c>
      <c r="H376" s="75">
        <v>150</v>
      </c>
      <c r="I376" s="147">
        <v>0</v>
      </c>
      <c r="J376" s="147">
        <f t="shared" ref="J376:J378" si="13">G376*10%</f>
        <v>15</v>
      </c>
      <c r="K376" s="147">
        <v>0</v>
      </c>
      <c r="L376" s="85" t="s">
        <v>1389</v>
      </c>
      <c r="M376" s="86" t="s">
        <v>1436</v>
      </c>
      <c r="N376" s="85" t="s">
        <v>1437</v>
      </c>
      <c r="O376" s="142" t="s">
        <v>49</v>
      </c>
      <c r="P376" s="85" t="s">
        <v>194</v>
      </c>
      <c r="Q376" s="88" t="s">
        <v>1438</v>
      </c>
    </row>
    <row r="377" s="51" customFormat="1" ht="88" hidden="1" customHeight="1" spans="1:17">
      <c r="A377" s="85">
        <v>11</v>
      </c>
      <c r="B377" s="142" t="s">
        <v>1385</v>
      </c>
      <c r="C377" s="85" t="s">
        <v>1439</v>
      </c>
      <c r="D377" s="85" t="s">
        <v>1393</v>
      </c>
      <c r="E377" s="86" t="s">
        <v>1440</v>
      </c>
      <c r="F377" s="142" t="s">
        <v>31</v>
      </c>
      <c r="G377" s="75">
        <v>750</v>
      </c>
      <c r="H377" s="75">
        <v>750</v>
      </c>
      <c r="I377" s="147">
        <v>0</v>
      </c>
      <c r="J377" s="147">
        <f t="shared" si="13"/>
        <v>75</v>
      </c>
      <c r="K377" s="147">
        <v>0</v>
      </c>
      <c r="L377" s="85" t="s">
        <v>1389</v>
      </c>
      <c r="M377" s="86" t="s">
        <v>1441</v>
      </c>
      <c r="N377" s="85" t="s">
        <v>1442</v>
      </c>
      <c r="O377" s="142" t="s">
        <v>49</v>
      </c>
      <c r="P377" s="142"/>
      <c r="Q377" s="85" t="s">
        <v>146</v>
      </c>
    </row>
    <row r="378" s="51" customFormat="1" ht="146" hidden="1" customHeight="1" spans="1:17">
      <c r="A378" s="85">
        <v>12</v>
      </c>
      <c r="B378" s="142" t="s">
        <v>1385</v>
      </c>
      <c r="C378" s="85" t="s">
        <v>1443</v>
      </c>
      <c r="D378" s="85" t="s">
        <v>1444</v>
      </c>
      <c r="E378" s="86" t="s">
        <v>1445</v>
      </c>
      <c r="F378" s="142" t="s">
        <v>31</v>
      </c>
      <c r="G378" s="75">
        <v>450</v>
      </c>
      <c r="H378" s="75">
        <v>450</v>
      </c>
      <c r="I378" s="147">
        <v>0</v>
      </c>
      <c r="J378" s="147">
        <f t="shared" si="13"/>
        <v>45</v>
      </c>
      <c r="K378" s="147">
        <v>0</v>
      </c>
      <c r="L378" s="85" t="s">
        <v>1389</v>
      </c>
      <c r="M378" s="86" t="s">
        <v>1446</v>
      </c>
      <c r="N378" s="85" t="s">
        <v>1391</v>
      </c>
      <c r="O378" s="142" t="s">
        <v>34</v>
      </c>
      <c r="P378" s="142" t="s">
        <v>60</v>
      </c>
      <c r="Q378" s="88" t="s">
        <v>1447</v>
      </c>
    </row>
    <row r="379" s="43" customFormat="1" ht="48" hidden="1" spans="1:17">
      <c r="A379" s="85">
        <v>13</v>
      </c>
      <c r="B379" s="84" t="s">
        <v>1385</v>
      </c>
      <c r="C379" s="85" t="s">
        <v>1448</v>
      </c>
      <c r="D379" s="85" t="s">
        <v>1449</v>
      </c>
      <c r="E379" s="86" t="s">
        <v>1450</v>
      </c>
      <c r="F379" s="77" t="s">
        <v>31</v>
      </c>
      <c r="G379" s="75">
        <v>200</v>
      </c>
      <c r="H379" s="75">
        <v>200</v>
      </c>
      <c r="I379" s="78">
        <v>0</v>
      </c>
      <c r="J379" s="78">
        <v>20</v>
      </c>
      <c r="K379" s="78">
        <v>0</v>
      </c>
      <c r="L379" s="148" t="s">
        <v>1395</v>
      </c>
      <c r="M379" s="86" t="s">
        <v>1451</v>
      </c>
      <c r="N379" s="77" t="s">
        <v>1397</v>
      </c>
      <c r="O379" s="84" t="s">
        <v>34</v>
      </c>
      <c r="P379" s="84" t="s">
        <v>60</v>
      </c>
      <c r="Q379" s="77" t="s">
        <v>146</v>
      </c>
    </row>
    <row r="380" s="43" customFormat="1" ht="60" hidden="1" spans="1:17">
      <c r="A380" s="85">
        <v>14</v>
      </c>
      <c r="B380" s="84" t="s">
        <v>1385</v>
      </c>
      <c r="C380" s="88" t="s">
        <v>1452</v>
      </c>
      <c r="D380" s="88" t="s">
        <v>1453</v>
      </c>
      <c r="E380" s="89" t="s">
        <v>1454</v>
      </c>
      <c r="F380" s="77" t="s">
        <v>31</v>
      </c>
      <c r="G380" s="75">
        <v>1350</v>
      </c>
      <c r="H380" s="75">
        <v>1350</v>
      </c>
      <c r="I380" s="78">
        <v>0</v>
      </c>
      <c r="J380" s="78">
        <v>135</v>
      </c>
      <c r="K380" s="78">
        <v>0</v>
      </c>
      <c r="L380" s="85" t="s">
        <v>1395</v>
      </c>
      <c r="M380" s="86" t="s">
        <v>1455</v>
      </c>
      <c r="N380" s="77" t="s">
        <v>1397</v>
      </c>
      <c r="O380" s="77" t="s">
        <v>34</v>
      </c>
      <c r="P380" s="84"/>
      <c r="Q380" s="77" t="s">
        <v>1418</v>
      </c>
    </row>
    <row r="381" s="43" customFormat="1" ht="108" hidden="1" spans="1:17">
      <c r="A381" s="85">
        <v>15</v>
      </c>
      <c r="B381" s="84" t="s">
        <v>1385</v>
      </c>
      <c r="C381" s="77" t="s">
        <v>1456</v>
      </c>
      <c r="D381" s="77" t="s">
        <v>1457</v>
      </c>
      <c r="E381" s="102" t="s">
        <v>1458</v>
      </c>
      <c r="F381" s="84" t="s">
        <v>31</v>
      </c>
      <c r="G381" s="78">
        <v>700</v>
      </c>
      <c r="H381" s="78">
        <v>700</v>
      </c>
      <c r="I381" s="97">
        <v>0</v>
      </c>
      <c r="J381" s="97">
        <f>G381*10%</f>
        <v>70</v>
      </c>
      <c r="K381" s="97">
        <v>0</v>
      </c>
      <c r="L381" s="77" t="s">
        <v>1389</v>
      </c>
      <c r="M381" s="102" t="s">
        <v>1459</v>
      </c>
      <c r="N381" s="77" t="s">
        <v>1391</v>
      </c>
      <c r="O381" s="84" t="s">
        <v>34</v>
      </c>
      <c r="P381" s="84"/>
      <c r="Q381" s="77" t="s">
        <v>146</v>
      </c>
    </row>
    <row r="382" s="43" customFormat="1" ht="84" hidden="1" spans="1:17">
      <c r="A382" s="85">
        <v>16</v>
      </c>
      <c r="B382" s="84" t="s">
        <v>1385</v>
      </c>
      <c r="C382" s="77" t="s">
        <v>1460</v>
      </c>
      <c r="D382" s="77" t="s">
        <v>590</v>
      </c>
      <c r="E382" s="102" t="s">
        <v>1461</v>
      </c>
      <c r="F382" s="84" t="s">
        <v>31</v>
      </c>
      <c r="G382" s="78">
        <v>921</v>
      </c>
      <c r="H382" s="78">
        <v>921</v>
      </c>
      <c r="I382" s="97">
        <v>0</v>
      </c>
      <c r="J382" s="97">
        <v>20</v>
      </c>
      <c r="K382" s="97">
        <v>0</v>
      </c>
      <c r="L382" s="77" t="s">
        <v>1389</v>
      </c>
      <c r="M382" s="102" t="s">
        <v>1462</v>
      </c>
      <c r="N382" s="77" t="s">
        <v>1463</v>
      </c>
      <c r="O382" s="84" t="s">
        <v>34</v>
      </c>
      <c r="P382" s="84"/>
      <c r="Q382" s="77" t="s">
        <v>1418</v>
      </c>
    </row>
    <row r="383" s="43" customFormat="1" ht="168" hidden="1" spans="1:17">
      <c r="A383" s="85">
        <v>17</v>
      </c>
      <c r="B383" s="84" t="s">
        <v>1385</v>
      </c>
      <c r="C383" s="77" t="s">
        <v>1464</v>
      </c>
      <c r="D383" s="77" t="s">
        <v>1393</v>
      </c>
      <c r="E383" s="102" t="s">
        <v>1465</v>
      </c>
      <c r="F383" s="84" t="s">
        <v>31</v>
      </c>
      <c r="G383" s="78">
        <v>700</v>
      </c>
      <c r="H383" s="78">
        <v>700</v>
      </c>
      <c r="I383" s="97">
        <v>0</v>
      </c>
      <c r="J383" s="97">
        <v>20</v>
      </c>
      <c r="K383" s="97">
        <v>0</v>
      </c>
      <c r="L383" s="77" t="s">
        <v>1389</v>
      </c>
      <c r="M383" s="102" t="s">
        <v>1466</v>
      </c>
      <c r="N383" s="77" t="s">
        <v>1467</v>
      </c>
      <c r="O383" s="84" t="s">
        <v>34</v>
      </c>
      <c r="P383" s="84"/>
      <c r="Q383" s="77" t="s">
        <v>1418</v>
      </c>
    </row>
    <row r="384" s="43" customFormat="1" ht="136" hidden="1" customHeight="1" spans="1:17">
      <c r="A384" s="85">
        <v>18</v>
      </c>
      <c r="B384" s="84" t="s">
        <v>1385</v>
      </c>
      <c r="C384" s="85" t="s">
        <v>1468</v>
      </c>
      <c r="D384" s="85" t="s">
        <v>1469</v>
      </c>
      <c r="E384" s="86" t="s">
        <v>1470</v>
      </c>
      <c r="F384" s="77" t="s">
        <v>31</v>
      </c>
      <c r="G384" s="75">
        <v>735</v>
      </c>
      <c r="H384" s="75">
        <v>735</v>
      </c>
      <c r="I384" s="78">
        <v>0</v>
      </c>
      <c r="J384" s="78">
        <v>700</v>
      </c>
      <c r="K384" s="78">
        <v>0</v>
      </c>
      <c r="L384" s="85" t="s">
        <v>1395</v>
      </c>
      <c r="M384" s="86" t="s">
        <v>1471</v>
      </c>
      <c r="N384" s="77" t="s">
        <v>1472</v>
      </c>
      <c r="O384" s="84" t="s">
        <v>49</v>
      </c>
      <c r="P384" s="84" t="s">
        <v>60</v>
      </c>
      <c r="Q384" s="77" t="s">
        <v>1473</v>
      </c>
    </row>
    <row r="385" s="43" customFormat="1" ht="30" hidden="1" customHeight="1" spans="1:17">
      <c r="A385" s="70" t="s">
        <v>21</v>
      </c>
      <c r="B385" s="71"/>
      <c r="C385" s="71"/>
      <c r="D385" s="70">
        <v>1</v>
      </c>
      <c r="E385" s="72"/>
      <c r="F385" s="70"/>
      <c r="G385" s="73">
        <f>SUM(G386)</f>
        <v>27.96</v>
      </c>
      <c r="H385" s="73">
        <f>SUM(H386)</f>
        <v>27.96</v>
      </c>
      <c r="I385" s="73">
        <f>SUM(I386)</f>
        <v>0</v>
      </c>
      <c r="J385" s="73">
        <f>SUM(J386)</f>
        <v>2</v>
      </c>
      <c r="K385" s="73">
        <f>SUM(K386)</f>
        <v>0</v>
      </c>
      <c r="L385" s="96"/>
      <c r="M385" s="83"/>
      <c r="N385" s="77"/>
      <c r="O385" s="77"/>
      <c r="P385" s="77"/>
      <c r="Q385" s="77"/>
    </row>
    <row r="386" s="43" customFormat="1" ht="136" hidden="1" customHeight="1" spans="1:17">
      <c r="A386" s="85">
        <v>1</v>
      </c>
      <c r="B386" s="84" t="s">
        <v>1385</v>
      </c>
      <c r="C386" s="85" t="s">
        <v>1474</v>
      </c>
      <c r="D386" s="85" t="s">
        <v>1475</v>
      </c>
      <c r="E386" s="86" t="s">
        <v>1476</v>
      </c>
      <c r="F386" s="77" t="s">
        <v>31</v>
      </c>
      <c r="G386" s="75">
        <v>27.96</v>
      </c>
      <c r="H386" s="75">
        <v>27.96</v>
      </c>
      <c r="I386" s="78">
        <v>0</v>
      </c>
      <c r="J386" s="78">
        <v>2</v>
      </c>
      <c r="K386" s="78">
        <v>0</v>
      </c>
      <c r="L386" s="85" t="s">
        <v>1395</v>
      </c>
      <c r="M386" s="99" t="s">
        <v>1477</v>
      </c>
      <c r="N386" s="77" t="s">
        <v>1397</v>
      </c>
      <c r="O386" s="84" t="s">
        <v>34</v>
      </c>
      <c r="P386" s="84"/>
      <c r="Q386" s="88" t="s">
        <v>1478</v>
      </c>
    </row>
    <row r="387" s="43" customFormat="1" ht="30" hidden="1" customHeight="1" spans="1:17">
      <c r="A387" s="70" t="s">
        <v>22</v>
      </c>
      <c r="B387" s="71"/>
      <c r="C387" s="71"/>
      <c r="D387" s="70">
        <v>11</v>
      </c>
      <c r="E387" s="72"/>
      <c r="F387" s="70"/>
      <c r="G387" s="73">
        <f>SUM(G388:G398)</f>
        <v>3878.79</v>
      </c>
      <c r="H387" s="73">
        <f>SUM(H388:H398)</f>
        <v>3878.79</v>
      </c>
      <c r="I387" s="73">
        <f>SUM(I388:I398)</f>
        <v>0</v>
      </c>
      <c r="J387" s="73">
        <f>SUM(J388:J398)</f>
        <v>460.4</v>
      </c>
      <c r="K387" s="73">
        <f>SUM(K388:K398)</f>
        <v>0</v>
      </c>
      <c r="L387" s="96"/>
      <c r="M387" s="83"/>
      <c r="N387" s="77"/>
      <c r="O387" s="77"/>
      <c r="P387" s="77"/>
      <c r="Q387" s="77"/>
    </row>
    <row r="388" s="43" customFormat="1" ht="67" hidden="1" customHeight="1" spans="1:17">
      <c r="A388" s="74">
        <v>1</v>
      </c>
      <c r="B388" s="84" t="s">
        <v>1385</v>
      </c>
      <c r="C388" s="85" t="s">
        <v>1479</v>
      </c>
      <c r="D388" s="85" t="s">
        <v>1480</v>
      </c>
      <c r="E388" s="86" t="s">
        <v>1481</v>
      </c>
      <c r="F388" s="77" t="s">
        <v>31</v>
      </c>
      <c r="G388" s="75">
        <v>900</v>
      </c>
      <c r="H388" s="75">
        <v>900</v>
      </c>
      <c r="I388" s="78">
        <v>0</v>
      </c>
      <c r="J388" s="78">
        <v>90</v>
      </c>
      <c r="K388" s="78">
        <v>0</v>
      </c>
      <c r="L388" s="85" t="s">
        <v>1395</v>
      </c>
      <c r="M388" s="99" t="s">
        <v>1482</v>
      </c>
      <c r="N388" s="77" t="s">
        <v>1397</v>
      </c>
      <c r="O388" s="84" t="s">
        <v>34</v>
      </c>
      <c r="P388" s="84"/>
      <c r="Q388" s="75" t="s">
        <v>1483</v>
      </c>
    </row>
    <row r="389" s="43" customFormat="1" ht="207" hidden="1" customHeight="1" spans="1:17">
      <c r="A389" s="74">
        <v>2</v>
      </c>
      <c r="B389" s="84" t="s">
        <v>1385</v>
      </c>
      <c r="C389" s="85" t="s">
        <v>1484</v>
      </c>
      <c r="D389" s="85" t="s">
        <v>1485</v>
      </c>
      <c r="E389" s="86" t="s">
        <v>1486</v>
      </c>
      <c r="F389" s="77" t="s">
        <v>31</v>
      </c>
      <c r="G389" s="147">
        <v>413.83</v>
      </c>
      <c r="H389" s="147">
        <v>413.83</v>
      </c>
      <c r="I389" s="78">
        <v>0</v>
      </c>
      <c r="J389" s="78">
        <v>41</v>
      </c>
      <c r="K389" s="78">
        <v>0</v>
      </c>
      <c r="L389" s="85" t="s">
        <v>1487</v>
      </c>
      <c r="M389" s="99" t="s">
        <v>1488</v>
      </c>
      <c r="N389" s="77" t="s">
        <v>1489</v>
      </c>
      <c r="O389" s="84" t="s">
        <v>34</v>
      </c>
      <c r="P389" s="84"/>
      <c r="Q389" s="75" t="s">
        <v>1490</v>
      </c>
    </row>
    <row r="390" s="43" customFormat="1" ht="236" hidden="1" customHeight="1" spans="1:17">
      <c r="A390" s="74">
        <v>3</v>
      </c>
      <c r="B390" s="84" t="s">
        <v>1385</v>
      </c>
      <c r="C390" s="85" t="s">
        <v>1491</v>
      </c>
      <c r="D390" s="85" t="s">
        <v>1492</v>
      </c>
      <c r="E390" s="86" t="s">
        <v>1493</v>
      </c>
      <c r="F390" s="77" t="s">
        <v>31</v>
      </c>
      <c r="G390" s="147">
        <v>283.49</v>
      </c>
      <c r="H390" s="147">
        <v>283.49</v>
      </c>
      <c r="I390" s="78">
        <v>0</v>
      </c>
      <c r="J390" s="78">
        <v>28</v>
      </c>
      <c r="K390" s="78">
        <v>0</v>
      </c>
      <c r="L390" s="85" t="s">
        <v>1487</v>
      </c>
      <c r="M390" s="99" t="s">
        <v>1494</v>
      </c>
      <c r="N390" s="77" t="s">
        <v>1489</v>
      </c>
      <c r="O390" s="84" t="s">
        <v>49</v>
      </c>
      <c r="P390" s="84"/>
      <c r="Q390" s="75" t="s">
        <v>1495</v>
      </c>
    </row>
    <row r="391" s="43" customFormat="1" ht="186" hidden="1" customHeight="1" spans="1:17">
      <c r="A391" s="74">
        <v>4</v>
      </c>
      <c r="B391" s="84" t="s">
        <v>1385</v>
      </c>
      <c r="C391" s="85" t="s">
        <v>1496</v>
      </c>
      <c r="D391" s="85" t="s">
        <v>1497</v>
      </c>
      <c r="E391" s="86" t="s">
        <v>1498</v>
      </c>
      <c r="F391" s="77" t="s">
        <v>31</v>
      </c>
      <c r="G391" s="147">
        <v>389.64</v>
      </c>
      <c r="H391" s="147">
        <v>389.64</v>
      </c>
      <c r="I391" s="78">
        <v>0</v>
      </c>
      <c r="J391" s="78">
        <v>39</v>
      </c>
      <c r="K391" s="78">
        <v>0</v>
      </c>
      <c r="L391" s="85" t="s">
        <v>1487</v>
      </c>
      <c r="M391" s="99" t="s">
        <v>1499</v>
      </c>
      <c r="N391" s="77" t="s">
        <v>1489</v>
      </c>
      <c r="O391" s="84" t="s">
        <v>34</v>
      </c>
      <c r="P391" s="84"/>
      <c r="Q391" s="75" t="s">
        <v>1500</v>
      </c>
    </row>
    <row r="392" s="43" customFormat="1" ht="84" hidden="1" customHeight="1" spans="1:17">
      <c r="A392" s="74">
        <v>5</v>
      </c>
      <c r="B392" s="84" t="s">
        <v>1385</v>
      </c>
      <c r="C392" s="88" t="s">
        <v>1501</v>
      </c>
      <c r="D392" s="88" t="s">
        <v>1502</v>
      </c>
      <c r="E392" s="89" t="s">
        <v>1503</v>
      </c>
      <c r="F392" s="77" t="s">
        <v>31</v>
      </c>
      <c r="G392" s="75">
        <v>390</v>
      </c>
      <c r="H392" s="75">
        <v>390</v>
      </c>
      <c r="I392" s="78">
        <v>0</v>
      </c>
      <c r="J392" s="78">
        <v>39</v>
      </c>
      <c r="K392" s="78">
        <v>0</v>
      </c>
      <c r="L392" s="148" t="s">
        <v>1389</v>
      </c>
      <c r="M392" s="109" t="s">
        <v>1504</v>
      </c>
      <c r="N392" s="77" t="s">
        <v>1505</v>
      </c>
      <c r="O392" s="84" t="s">
        <v>34</v>
      </c>
      <c r="P392" s="84"/>
      <c r="Q392" s="77" t="s">
        <v>146</v>
      </c>
    </row>
    <row r="393" s="43" customFormat="1" ht="71" hidden="1" customHeight="1" spans="1:17">
      <c r="A393" s="74">
        <v>6</v>
      </c>
      <c r="B393" s="84" t="s">
        <v>1385</v>
      </c>
      <c r="C393" s="85" t="s">
        <v>1506</v>
      </c>
      <c r="D393" s="85" t="s">
        <v>1507</v>
      </c>
      <c r="E393" s="86" t="s">
        <v>1508</v>
      </c>
      <c r="F393" s="77" t="s">
        <v>31</v>
      </c>
      <c r="G393" s="78">
        <v>309.7</v>
      </c>
      <c r="H393" s="78">
        <v>309.7</v>
      </c>
      <c r="I393" s="78">
        <v>0</v>
      </c>
      <c r="J393" s="78">
        <v>31</v>
      </c>
      <c r="K393" s="78">
        <v>0</v>
      </c>
      <c r="L393" s="85" t="s">
        <v>1509</v>
      </c>
      <c r="M393" s="99" t="s">
        <v>1510</v>
      </c>
      <c r="N393" s="77" t="s">
        <v>1511</v>
      </c>
      <c r="O393" s="84" t="s">
        <v>49</v>
      </c>
      <c r="P393" s="84"/>
      <c r="Q393" s="75" t="s">
        <v>1512</v>
      </c>
    </row>
    <row r="394" s="43" customFormat="1" ht="40" hidden="1" customHeight="1" spans="1:17">
      <c r="A394" s="74">
        <v>7</v>
      </c>
      <c r="B394" s="84" t="s">
        <v>1385</v>
      </c>
      <c r="C394" s="77" t="s">
        <v>1513</v>
      </c>
      <c r="D394" s="77" t="s">
        <v>1393</v>
      </c>
      <c r="E394" s="102" t="s">
        <v>1514</v>
      </c>
      <c r="F394" s="77" t="s">
        <v>31</v>
      </c>
      <c r="G394" s="78">
        <v>195.25</v>
      </c>
      <c r="H394" s="78">
        <v>195.25</v>
      </c>
      <c r="I394" s="78">
        <v>0</v>
      </c>
      <c r="J394" s="78">
        <v>20</v>
      </c>
      <c r="K394" s="78">
        <v>0</v>
      </c>
      <c r="L394" s="85" t="s">
        <v>1509</v>
      </c>
      <c r="M394" s="99" t="s">
        <v>1515</v>
      </c>
      <c r="N394" s="77" t="s">
        <v>1516</v>
      </c>
      <c r="O394" s="84" t="s">
        <v>49</v>
      </c>
      <c r="P394" s="84"/>
      <c r="Q394" s="75" t="s">
        <v>146</v>
      </c>
    </row>
    <row r="395" s="43" customFormat="1" ht="76" hidden="1" customHeight="1" spans="1:17">
      <c r="A395" s="74">
        <v>8</v>
      </c>
      <c r="B395" s="84" t="s">
        <v>1385</v>
      </c>
      <c r="C395" s="77" t="s">
        <v>1517</v>
      </c>
      <c r="D395" s="77" t="s">
        <v>1518</v>
      </c>
      <c r="E395" s="102" t="s">
        <v>1519</v>
      </c>
      <c r="F395" s="77" t="s">
        <v>31</v>
      </c>
      <c r="G395" s="78">
        <v>392.35</v>
      </c>
      <c r="H395" s="78">
        <v>392.35</v>
      </c>
      <c r="I395" s="78">
        <v>0</v>
      </c>
      <c r="J395" s="78">
        <v>40</v>
      </c>
      <c r="K395" s="78">
        <v>0</v>
      </c>
      <c r="L395" s="85" t="s">
        <v>1509</v>
      </c>
      <c r="M395" s="99" t="s">
        <v>1520</v>
      </c>
      <c r="N395" s="77" t="s">
        <v>1521</v>
      </c>
      <c r="O395" s="84" t="s">
        <v>34</v>
      </c>
      <c r="P395" s="84"/>
      <c r="Q395" s="77"/>
    </row>
    <row r="396" s="43" customFormat="1" ht="66" hidden="1" customHeight="1" spans="1:17">
      <c r="A396" s="74">
        <v>9</v>
      </c>
      <c r="B396" s="84" t="s">
        <v>1385</v>
      </c>
      <c r="C396" s="88" t="s">
        <v>1522</v>
      </c>
      <c r="D396" s="88" t="s">
        <v>1385</v>
      </c>
      <c r="E396" s="111" t="s">
        <v>1523</v>
      </c>
      <c r="F396" s="77" t="s">
        <v>31</v>
      </c>
      <c r="G396" s="75">
        <v>120</v>
      </c>
      <c r="H396" s="75">
        <v>120</v>
      </c>
      <c r="I396" s="78">
        <v>0</v>
      </c>
      <c r="J396" s="78">
        <v>12</v>
      </c>
      <c r="K396" s="78">
        <v>0</v>
      </c>
      <c r="L396" s="85" t="s">
        <v>1395</v>
      </c>
      <c r="M396" s="99" t="s">
        <v>1524</v>
      </c>
      <c r="N396" s="77" t="s">
        <v>1525</v>
      </c>
      <c r="O396" s="84" t="s">
        <v>34</v>
      </c>
      <c r="P396" s="84"/>
      <c r="Q396" s="77"/>
    </row>
    <row r="397" s="43" customFormat="1" ht="141" hidden="1" customHeight="1" spans="1:17">
      <c r="A397" s="74">
        <v>10</v>
      </c>
      <c r="B397" s="84" t="s">
        <v>1385</v>
      </c>
      <c r="C397" s="77" t="s">
        <v>1526</v>
      </c>
      <c r="D397" s="85" t="s">
        <v>1527</v>
      </c>
      <c r="E397" s="86" t="s">
        <v>1528</v>
      </c>
      <c r="F397" s="77" t="s">
        <v>31</v>
      </c>
      <c r="G397" s="75">
        <v>137.5</v>
      </c>
      <c r="H397" s="75">
        <v>137.5</v>
      </c>
      <c r="I397" s="78">
        <v>0</v>
      </c>
      <c r="J397" s="78">
        <v>14</v>
      </c>
      <c r="K397" s="78">
        <v>0</v>
      </c>
      <c r="L397" s="85" t="s">
        <v>1395</v>
      </c>
      <c r="M397" s="99" t="s">
        <v>1529</v>
      </c>
      <c r="N397" s="77" t="s">
        <v>1397</v>
      </c>
      <c r="O397" s="84" t="s">
        <v>34</v>
      </c>
      <c r="P397" s="77" t="s">
        <v>194</v>
      </c>
      <c r="Q397" s="75" t="s">
        <v>1530</v>
      </c>
    </row>
    <row r="398" s="43" customFormat="1" ht="141" hidden="1" customHeight="1" spans="1:17">
      <c r="A398" s="74">
        <v>11</v>
      </c>
      <c r="B398" s="84" t="s">
        <v>1385</v>
      </c>
      <c r="C398" s="77" t="s">
        <v>1531</v>
      </c>
      <c r="D398" s="85" t="s">
        <v>1532</v>
      </c>
      <c r="E398" s="77" t="s">
        <v>1533</v>
      </c>
      <c r="F398" s="77" t="s">
        <v>31</v>
      </c>
      <c r="G398" s="75">
        <v>347.03</v>
      </c>
      <c r="H398" s="75">
        <v>347.03</v>
      </c>
      <c r="I398" s="78">
        <v>0</v>
      </c>
      <c r="J398" s="78">
        <v>106.4</v>
      </c>
      <c r="K398" s="78">
        <v>0</v>
      </c>
      <c r="L398" s="85" t="s">
        <v>1534</v>
      </c>
      <c r="M398" s="99" t="s">
        <v>526</v>
      </c>
      <c r="N398" s="77" t="s">
        <v>527</v>
      </c>
      <c r="O398" s="84" t="s">
        <v>34</v>
      </c>
      <c r="P398" s="77"/>
      <c r="Q398" s="75" t="s">
        <v>1535</v>
      </c>
    </row>
    <row r="399" s="43" customFormat="1" ht="30" hidden="1" customHeight="1" spans="1:17">
      <c r="A399" s="70" t="s">
        <v>23</v>
      </c>
      <c r="B399" s="71"/>
      <c r="C399" s="71"/>
      <c r="D399" s="70">
        <v>11</v>
      </c>
      <c r="E399" s="72"/>
      <c r="F399" s="70"/>
      <c r="G399" s="73">
        <f>SUM(G400:G412)</f>
        <v>11747.04</v>
      </c>
      <c r="H399" s="73">
        <f>SUM(H400:H412)</f>
        <v>11747.04</v>
      </c>
      <c r="I399" s="73">
        <f>SUM(I400:I412)</f>
        <v>0</v>
      </c>
      <c r="J399" s="73">
        <f>SUM(J400:J412)</f>
        <v>1174</v>
      </c>
      <c r="K399" s="73">
        <f>SUM(K400:K412)</f>
        <v>0</v>
      </c>
      <c r="L399" s="96"/>
      <c r="M399" s="83"/>
      <c r="N399" s="77"/>
      <c r="O399" s="77"/>
      <c r="P399" s="77"/>
      <c r="Q399" s="77"/>
    </row>
    <row r="400" s="43" customFormat="1" ht="74" hidden="1" customHeight="1" spans="1:17">
      <c r="A400" s="74">
        <v>1</v>
      </c>
      <c r="B400" s="84" t="s">
        <v>1385</v>
      </c>
      <c r="C400" s="85" t="s">
        <v>1536</v>
      </c>
      <c r="D400" s="85" t="s">
        <v>1537</v>
      </c>
      <c r="E400" s="99" t="s">
        <v>1538</v>
      </c>
      <c r="F400" s="84" t="s">
        <v>276</v>
      </c>
      <c r="G400" s="78">
        <v>577.58</v>
      </c>
      <c r="H400" s="78">
        <v>577.58</v>
      </c>
      <c r="I400" s="78">
        <v>0</v>
      </c>
      <c r="J400" s="78">
        <v>58</v>
      </c>
      <c r="K400" s="78">
        <v>0</v>
      </c>
      <c r="L400" s="85" t="s">
        <v>1395</v>
      </c>
      <c r="M400" s="99" t="s">
        <v>1539</v>
      </c>
      <c r="N400" s="77" t="s">
        <v>1540</v>
      </c>
      <c r="O400" s="84" t="s">
        <v>34</v>
      </c>
      <c r="P400" s="84"/>
      <c r="Q400" s="77" t="s">
        <v>146</v>
      </c>
    </row>
    <row r="401" s="43" customFormat="1" ht="60" hidden="1" spans="1:17">
      <c r="A401" s="74">
        <v>2</v>
      </c>
      <c r="B401" s="84" t="s">
        <v>1385</v>
      </c>
      <c r="C401" s="150" t="s">
        <v>1541</v>
      </c>
      <c r="D401" s="85" t="s">
        <v>1453</v>
      </c>
      <c r="E401" s="151" t="s">
        <v>1542</v>
      </c>
      <c r="F401" s="77" t="s">
        <v>31</v>
      </c>
      <c r="G401" s="75">
        <v>1184</v>
      </c>
      <c r="H401" s="75">
        <v>1184</v>
      </c>
      <c r="I401" s="78">
        <v>0</v>
      </c>
      <c r="J401" s="78">
        <v>118</v>
      </c>
      <c r="K401" s="78">
        <v>0</v>
      </c>
      <c r="L401" s="85" t="s">
        <v>1395</v>
      </c>
      <c r="M401" s="99" t="s">
        <v>1543</v>
      </c>
      <c r="N401" s="77" t="s">
        <v>1397</v>
      </c>
      <c r="O401" s="84" t="s">
        <v>34</v>
      </c>
      <c r="P401" s="84"/>
      <c r="Q401" s="88" t="s">
        <v>146</v>
      </c>
    </row>
    <row r="402" s="43" customFormat="1" ht="115" hidden="1" customHeight="1" spans="1:17">
      <c r="A402" s="152">
        <v>3</v>
      </c>
      <c r="B402" s="153" t="s">
        <v>1385</v>
      </c>
      <c r="C402" s="154" t="s">
        <v>1544</v>
      </c>
      <c r="D402" s="155" t="s">
        <v>1545</v>
      </c>
      <c r="E402" s="86" t="s">
        <v>1546</v>
      </c>
      <c r="F402" s="77" t="s">
        <v>31</v>
      </c>
      <c r="G402" s="147">
        <v>2800</v>
      </c>
      <c r="H402" s="147">
        <v>2800</v>
      </c>
      <c r="I402" s="78">
        <v>0</v>
      </c>
      <c r="J402" s="78">
        <v>280</v>
      </c>
      <c r="K402" s="78">
        <v>0</v>
      </c>
      <c r="L402" s="85" t="s">
        <v>1395</v>
      </c>
      <c r="M402" s="99" t="s">
        <v>1547</v>
      </c>
      <c r="N402" s="77" t="s">
        <v>1397</v>
      </c>
      <c r="O402" s="84" t="s">
        <v>34</v>
      </c>
      <c r="P402" s="84"/>
      <c r="Q402" s="77" t="s">
        <v>1548</v>
      </c>
    </row>
    <row r="403" s="43" customFormat="1" ht="155" hidden="1" customHeight="1" spans="1:17">
      <c r="A403" s="156"/>
      <c r="B403" s="157"/>
      <c r="C403" s="158"/>
      <c r="D403" s="159"/>
      <c r="E403" s="86" t="s">
        <v>1549</v>
      </c>
      <c r="F403" s="77" t="s">
        <v>31</v>
      </c>
      <c r="G403" s="147">
        <v>1510.63</v>
      </c>
      <c r="H403" s="147">
        <v>1510.63</v>
      </c>
      <c r="I403" s="78">
        <v>0</v>
      </c>
      <c r="J403" s="78">
        <v>151</v>
      </c>
      <c r="K403" s="78">
        <v>0</v>
      </c>
      <c r="L403" s="85" t="s">
        <v>1550</v>
      </c>
      <c r="M403" s="99" t="s">
        <v>1551</v>
      </c>
      <c r="N403" s="77" t="s">
        <v>1552</v>
      </c>
      <c r="O403" s="84" t="s">
        <v>34</v>
      </c>
      <c r="P403" s="84"/>
      <c r="Q403" s="77" t="s">
        <v>1553</v>
      </c>
    </row>
    <row r="404" s="43" customFormat="1" ht="78" hidden="1" customHeight="1" spans="1:17">
      <c r="A404" s="152">
        <v>4</v>
      </c>
      <c r="B404" s="153" t="s">
        <v>1385</v>
      </c>
      <c r="C404" s="154" t="s">
        <v>1554</v>
      </c>
      <c r="D404" s="154" t="s">
        <v>1449</v>
      </c>
      <c r="E404" s="86" t="s">
        <v>1555</v>
      </c>
      <c r="F404" s="77" t="s">
        <v>31</v>
      </c>
      <c r="G404" s="78">
        <v>270</v>
      </c>
      <c r="H404" s="78">
        <v>270</v>
      </c>
      <c r="I404" s="78">
        <v>0</v>
      </c>
      <c r="J404" s="78">
        <v>27</v>
      </c>
      <c r="K404" s="78">
        <v>0</v>
      </c>
      <c r="L404" s="85" t="s">
        <v>1395</v>
      </c>
      <c r="M404" s="109" t="s">
        <v>1556</v>
      </c>
      <c r="N404" s="77" t="s">
        <v>1557</v>
      </c>
      <c r="O404" s="84" t="s">
        <v>49</v>
      </c>
      <c r="P404" s="84"/>
      <c r="Q404" s="77" t="s">
        <v>1558</v>
      </c>
    </row>
    <row r="405" s="43" customFormat="1" ht="176" hidden="1" customHeight="1" spans="1:17">
      <c r="A405" s="156"/>
      <c r="B405" s="157"/>
      <c r="C405" s="158"/>
      <c r="D405" s="158"/>
      <c r="E405" s="86" t="s">
        <v>1559</v>
      </c>
      <c r="F405" s="77" t="s">
        <v>31</v>
      </c>
      <c r="G405" s="147">
        <v>1785.29</v>
      </c>
      <c r="H405" s="147">
        <v>1785.29</v>
      </c>
      <c r="I405" s="78">
        <v>0</v>
      </c>
      <c r="J405" s="78">
        <v>178</v>
      </c>
      <c r="K405" s="78">
        <v>0</v>
      </c>
      <c r="L405" s="85" t="s">
        <v>1550</v>
      </c>
      <c r="M405" s="99" t="s">
        <v>1560</v>
      </c>
      <c r="N405" s="77" t="s">
        <v>1552</v>
      </c>
      <c r="O405" s="84" t="s">
        <v>34</v>
      </c>
      <c r="P405" s="84"/>
      <c r="Q405" s="77" t="s">
        <v>1561</v>
      </c>
    </row>
    <row r="406" s="43" customFormat="1" ht="143" hidden="1" customHeight="1" spans="1:17">
      <c r="A406" s="74">
        <v>5</v>
      </c>
      <c r="B406" s="84" t="s">
        <v>1385</v>
      </c>
      <c r="C406" s="77" t="s">
        <v>1562</v>
      </c>
      <c r="D406" s="85" t="s">
        <v>1400</v>
      </c>
      <c r="E406" s="86" t="s">
        <v>1563</v>
      </c>
      <c r="F406" s="77" t="s">
        <v>31</v>
      </c>
      <c r="G406" s="75">
        <v>147.5</v>
      </c>
      <c r="H406" s="75">
        <v>147.5</v>
      </c>
      <c r="I406" s="78">
        <v>0</v>
      </c>
      <c r="J406" s="78">
        <v>15</v>
      </c>
      <c r="K406" s="78">
        <v>0</v>
      </c>
      <c r="L406" s="85" t="s">
        <v>1395</v>
      </c>
      <c r="M406" s="99" t="s">
        <v>1564</v>
      </c>
      <c r="N406" s="77" t="s">
        <v>1397</v>
      </c>
      <c r="O406" s="84" t="s">
        <v>34</v>
      </c>
      <c r="P406" s="77" t="s">
        <v>194</v>
      </c>
      <c r="Q406" s="75" t="s">
        <v>1565</v>
      </c>
    </row>
    <row r="407" s="43" customFormat="1" ht="69" hidden="1" customHeight="1" spans="1:17">
      <c r="A407" s="74">
        <v>6</v>
      </c>
      <c r="B407" s="84" t="s">
        <v>1385</v>
      </c>
      <c r="C407" s="77" t="s">
        <v>1566</v>
      </c>
      <c r="D407" s="85" t="s">
        <v>1567</v>
      </c>
      <c r="E407" s="160" t="s">
        <v>1568</v>
      </c>
      <c r="F407" s="161" t="s">
        <v>31</v>
      </c>
      <c r="G407" s="162">
        <v>1472.04</v>
      </c>
      <c r="H407" s="162">
        <v>1472.04</v>
      </c>
      <c r="I407" s="169">
        <v>0</v>
      </c>
      <c r="J407" s="169">
        <v>147</v>
      </c>
      <c r="K407" s="169">
        <v>0</v>
      </c>
      <c r="L407" s="154" t="s">
        <v>1395</v>
      </c>
      <c r="M407" s="154" t="s">
        <v>1569</v>
      </c>
      <c r="N407" s="161" t="s">
        <v>1397</v>
      </c>
      <c r="O407" s="153" t="s">
        <v>34</v>
      </c>
      <c r="P407" s="161"/>
      <c r="Q407" s="161" t="s">
        <v>1570</v>
      </c>
    </row>
    <row r="408" s="43" customFormat="1" ht="69" hidden="1" customHeight="1" spans="1:17">
      <c r="A408" s="74">
        <v>7</v>
      </c>
      <c r="B408" s="84" t="s">
        <v>1385</v>
      </c>
      <c r="C408" s="77" t="s">
        <v>1571</v>
      </c>
      <c r="D408" s="85" t="s">
        <v>1572</v>
      </c>
      <c r="E408" s="163"/>
      <c r="F408" s="164"/>
      <c r="G408" s="165"/>
      <c r="H408" s="165"/>
      <c r="I408" s="170"/>
      <c r="J408" s="170"/>
      <c r="K408" s="170"/>
      <c r="L408" s="171"/>
      <c r="M408" s="171"/>
      <c r="N408" s="164"/>
      <c r="O408" s="172"/>
      <c r="P408" s="164"/>
      <c r="Q408" s="164"/>
    </row>
    <row r="409" s="43" customFormat="1" ht="69" hidden="1" customHeight="1" spans="1:17">
      <c r="A409" s="74">
        <v>8</v>
      </c>
      <c r="B409" s="84" t="s">
        <v>1385</v>
      </c>
      <c r="C409" s="77" t="s">
        <v>1573</v>
      </c>
      <c r="D409" s="85" t="s">
        <v>1574</v>
      </c>
      <c r="E409" s="163"/>
      <c r="F409" s="164"/>
      <c r="G409" s="165"/>
      <c r="H409" s="165"/>
      <c r="I409" s="170"/>
      <c r="J409" s="170"/>
      <c r="K409" s="170"/>
      <c r="L409" s="171"/>
      <c r="M409" s="171"/>
      <c r="N409" s="164"/>
      <c r="O409" s="172"/>
      <c r="P409" s="164"/>
      <c r="Q409" s="164"/>
    </row>
    <row r="410" s="43" customFormat="1" ht="69" hidden="1" customHeight="1" spans="1:17">
      <c r="A410" s="74">
        <v>9</v>
      </c>
      <c r="B410" s="84" t="s">
        <v>1385</v>
      </c>
      <c r="C410" s="85" t="s">
        <v>1575</v>
      </c>
      <c r="D410" s="85" t="s">
        <v>1576</v>
      </c>
      <c r="E410" s="166"/>
      <c r="F410" s="167"/>
      <c r="G410" s="168"/>
      <c r="H410" s="168"/>
      <c r="I410" s="173"/>
      <c r="J410" s="173"/>
      <c r="K410" s="173"/>
      <c r="L410" s="158"/>
      <c r="M410" s="174"/>
      <c r="N410" s="167"/>
      <c r="O410" s="157"/>
      <c r="P410" s="167"/>
      <c r="Q410" s="167"/>
    </row>
    <row r="411" s="43" customFormat="1" ht="88" hidden="1" customHeight="1" spans="1:17">
      <c r="A411" s="74">
        <v>10</v>
      </c>
      <c r="B411" s="84" t="s">
        <v>1385</v>
      </c>
      <c r="C411" s="85" t="s">
        <v>1577</v>
      </c>
      <c r="D411" s="85" t="s">
        <v>1414</v>
      </c>
      <c r="E411" s="86" t="s">
        <v>1578</v>
      </c>
      <c r="F411" s="77" t="s">
        <v>31</v>
      </c>
      <c r="G411" s="75">
        <v>500</v>
      </c>
      <c r="H411" s="75">
        <v>500</v>
      </c>
      <c r="I411" s="78">
        <v>0</v>
      </c>
      <c r="J411" s="78">
        <v>50</v>
      </c>
      <c r="K411" s="78">
        <v>0</v>
      </c>
      <c r="L411" s="85" t="s">
        <v>1395</v>
      </c>
      <c r="M411" s="99" t="s">
        <v>1579</v>
      </c>
      <c r="N411" s="77" t="s">
        <v>1397</v>
      </c>
      <c r="O411" s="84" t="s">
        <v>34</v>
      </c>
      <c r="P411" s="84"/>
      <c r="Q411" s="77" t="s">
        <v>1580</v>
      </c>
    </row>
    <row r="412" s="51" customFormat="1" ht="96" hidden="1" spans="1:17">
      <c r="A412" s="74">
        <v>11</v>
      </c>
      <c r="B412" s="142" t="s">
        <v>1385</v>
      </c>
      <c r="C412" s="85" t="s">
        <v>1581</v>
      </c>
      <c r="D412" s="85" t="s">
        <v>1434</v>
      </c>
      <c r="E412" s="86" t="s">
        <v>1582</v>
      </c>
      <c r="F412" s="85" t="s">
        <v>31</v>
      </c>
      <c r="G412" s="75">
        <v>1500</v>
      </c>
      <c r="H412" s="75">
        <v>1500</v>
      </c>
      <c r="I412" s="75">
        <v>0</v>
      </c>
      <c r="J412" s="75">
        <v>150</v>
      </c>
      <c r="K412" s="75">
        <v>0</v>
      </c>
      <c r="L412" s="85" t="s">
        <v>1395</v>
      </c>
      <c r="M412" s="86" t="s">
        <v>1583</v>
      </c>
      <c r="N412" s="85" t="s">
        <v>1397</v>
      </c>
      <c r="O412" s="85" t="s">
        <v>49</v>
      </c>
      <c r="P412" s="85" t="s">
        <v>194</v>
      </c>
      <c r="Q412" s="88" t="s">
        <v>1584</v>
      </c>
    </row>
    <row r="413" hidden="1"/>
    <row r="414" s="43" customFormat="1" ht="30" hidden="1" customHeight="1" spans="1:17">
      <c r="A414" s="70" t="s">
        <v>24</v>
      </c>
      <c r="B414" s="71"/>
      <c r="C414" s="71"/>
      <c r="D414" s="70">
        <v>1</v>
      </c>
      <c r="E414" s="72"/>
      <c r="F414" s="70"/>
      <c r="G414" s="73">
        <f>G415</f>
        <v>85</v>
      </c>
      <c r="H414" s="73">
        <f>H415</f>
        <v>85</v>
      </c>
      <c r="I414" s="73">
        <f>I415</f>
        <v>0</v>
      </c>
      <c r="J414" s="73">
        <f>J415</f>
        <v>0</v>
      </c>
      <c r="K414" s="73">
        <f>K415</f>
        <v>0</v>
      </c>
      <c r="L414" s="96"/>
      <c r="M414" s="83"/>
      <c r="N414" s="77"/>
      <c r="O414" s="77"/>
      <c r="P414" s="77"/>
      <c r="Q414" s="77"/>
    </row>
    <row r="415" s="43" customFormat="1" ht="57" hidden="1" customHeight="1" spans="1:17">
      <c r="A415" s="74">
        <v>1</v>
      </c>
      <c r="B415" s="84" t="s">
        <v>1385</v>
      </c>
      <c r="C415" s="75" t="s">
        <v>1585</v>
      </c>
      <c r="D415" s="75" t="s">
        <v>1385</v>
      </c>
      <c r="E415" s="139" t="s">
        <v>1586</v>
      </c>
      <c r="F415" s="77" t="s">
        <v>31</v>
      </c>
      <c r="G415" s="75">
        <v>85</v>
      </c>
      <c r="H415" s="75">
        <v>85</v>
      </c>
      <c r="I415" s="78">
        <v>0</v>
      </c>
      <c r="J415" s="78">
        <v>0</v>
      </c>
      <c r="K415" s="78">
        <v>0</v>
      </c>
      <c r="L415" s="85" t="s">
        <v>1395</v>
      </c>
      <c r="M415" s="111" t="s">
        <v>47</v>
      </c>
      <c r="N415" s="77" t="s">
        <v>527</v>
      </c>
      <c r="O415" s="77" t="s">
        <v>49</v>
      </c>
      <c r="P415" s="77"/>
      <c r="Q415" s="77"/>
    </row>
    <row r="416" s="43" customFormat="1" ht="30" hidden="1" customHeight="1" spans="1:17">
      <c r="A416" s="70" t="s">
        <v>25</v>
      </c>
      <c r="B416" s="71"/>
      <c r="C416" s="71"/>
      <c r="D416" s="70">
        <v>1</v>
      </c>
      <c r="E416" s="72"/>
      <c r="F416" s="70"/>
      <c r="G416" s="73">
        <f>G417</f>
        <v>245</v>
      </c>
      <c r="H416" s="73">
        <f>H417</f>
        <v>245</v>
      </c>
      <c r="I416" s="73">
        <f>I417</f>
        <v>0</v>
      </c>
      <c r="J416" s="73">
        <f>J417</f>
        <v>0</v>
      </c>
      <c r="K416" s="73">
        <f>K417</f>
        <v>0</v>
      </c>
      <c r="L416" s="96"/>
      <c r="M416" s="83"/>
      <c r="N416" s="77"/>
      <c r="O416" s="77"/>
      <c r="P416" s="77"/>
      <c r="Q416" s="77"/>
    </row>
    <row r="417" s="43" customFormat="1" ht="54" hidden="1" customHeight="1" spans="1:17">
      <c r="A417" s="74">
        <v>1</v>
      </c>
      <c r="B417" s="84" t="s">
        <v>1385</v>
      </c>
      <c r="C417" s="75" t="s">
        <v>1587</v>
      </c>
      <c r="D417" s="75" t="s">
        <v>1385</v>
      </c>
      <c r="E417" s="139" t="s">
        <v>1588</v>
      </c>
      <c r="F417" s="77" t="s">
        <v>31</v>
      </c>
      <c r="G417" s="75">
        <v>245</v>
      </c>
      <c r="H417" s="75">
        <v>245</v>
      </c>
      <c r="I417" s="78">
        <v>0</v>
      </c>
      <c r="J417" s="78">
        <v>0</v>
      </c>
      <c r="K417" s="78">
        <v>0</v>
      </c>
      <c r="L417" s="85" t="s">
        <v>1589</v>
      </c>
      <c r="M417" s="111" t="s">
        <v>1590</v>
      </c>
      <c r="N417" s="77" t="s">
        <v>527</v>
      </c>
      <c r="O417" s="77" t="s">
        <v>49</v>
      </c>
      <c r="P417" s="77"/>
      <c r="Q417" s="77"/>
    </row>
    <row r="418" s="43" customFormat="1" ht="30" hidden="1" customHeight="1" spans="1:17">
      <c r="A418" s="70" t="s">
        <v>26</v>
      </c>
      <c r="B418" s="71"/>
      <c r="C418" s="71"/>
      <c r="D418" s="70">
        <v>2</v>
      </c>
      <c r="E418" s="72"/>
      <c r="F418" s="70"/>
      <c r="G418" s="73">
        <f>G419+G420</f>
        <v>230</v>
      </c>
      <c r="H418" s="73">
        <f>H419+H420</f>
        <v>230</v>
      </c>
      <c r="I418" s="73">
        <f>I419+I420</f>
        <v>0</v>
      </c>
      <c r="J418" s="73">
        <f>J419+J420</f>
        <v>22</v>
      </c>
      <c r="K418" s="73">
        <f>K419+K420</f>
        <v>0</v>
      </c>
      <c r="L418" s="96"/>
      <c r="M418" s="83"/>
      <c r="N418" s="77"/>
      <c r="O418" s="77"/>
      <c r="P418" s="77"/>
      <c r="Q418" s="77"/>
    </row>
    <row r="419" s="43" customFormat="1" ht="44" hidden="1" customHeight="1" spans="1:17">
      <c r="A419" s="74">
        <v>1</v>
      </c>
      <c r="B419" s="84" t="s">
        <v>1385</v>
      </c>
      <c r="C419" s="75" t="s">
        <v>266</v>
      </c>
      <c r="D419" s="75" t="s">
        <v>1385</v>
      </c>
      <c r="E419" s="82" t="s">
        <v>267</v>
      </c>
      <c r="F419" s="77" t="s">
        <v>31</v>
      </c>
      <c r="G419" s="75">
        <v>10</v>
      </c>
      <c r="H419" s="75">
        <v>10</v>
      </c>
      <c r="I419" s="78">
        <v>0</v>
      </c>
      <c r="J419" s="78">
        <v>0</v>
      </c>
      <c r="K419" s="78">
        <v>0</v>
      </c>
      <c r="L419" s="85" t="s">
        <v>1395</v>
      </c>
      <c r="M419" s="99" t="s">
        <v>1591</v>
      </c>
      <c r="N419" s="77" t="s">
        <v>527</v>
      </c>
      <c r="O419" s="112" t="s">
        <v>49</v>
      </c>
      <c r="P419" s="77"/>
      <c r="Q419" s="77"/>
    </row>
    <row r="420" s="43" customFormat="1" ht="157" hidden="1" customHeight="1" spans="1:17">
      <c r="A420" s="74">
        <v>2</v>
      </c>
      <c r="B420" s="84" t="s">
        <v>1385</v>
      </c>
      <c r="C420" s="85" t="s">
        <v>1592</v>
      </c>
      <c r="D420" s="85" t="s">
        <v>1593</v>
      </c>
      <c r="E420" s="99" t="s">
        <v>1594</v>
      </c>
      <c r="F420" s="77" t="s">
        <v>31</v>
      </c>
      <c r="G420" s="147">
        <v>220</v>
      </c>
      <c r="H420" s="147">
        <v>220</v>
      </c>
      <c r="I420" s="78">
        <v>0</v>
      </c>
      <c r="J420" s="78">
        <v>22</v>
      </c>
      <c r="K420" s="78">
        <v>0</v>
      </c>
      <c r="L420" s="85" t="s">
        <v>1395</v>
      </c>
      <c r="M420" s="111" t="s">
        <v>1595</v>
      </c>
      <c r="N420" s="77" t="s">
        <v>527</v>
      </c>
      <c r="O420" s="84" t="s">
        <v>34</v>
      </c>
      <c r="P420" s="84"/>
      <c r="Q420" s="77"/>
    </row>
    <row r="421" hidden="1"/>
    <row r="422" hidden="1"/>
  </sheetData>
  <autoFilter ref="A1:Q420">
    <filterColumn colId="1">
      <filters blank="1">
        <filter val="合计"/>
        <filter val="制表单位：林芝市乡村振兴局                                                                                                                                                                                                                                 单位：万元                                                                                                                                                                                                                                       制表时间：2023年10月22日"/>
        <filter val="一、乡村特色产业类（含产业基础设施配套）"/>
        <filter val="二、巩固提升类（人居环境整治）"/>
        <filter val="四、宜居宜业和美村庄类（整村推进）"/>
        <filter val="七、其他类"/>
        <filter val="六、培训类"/>
        <filter val="三、小型公益性基础设施类"/>
        <filter val="五、扶贫贷款贴息类"/>
        <filter val="米林县"/>
      </filters>
    </filterColumn>
    <extLst/>
  </autoFilter>
  <mergeCells count="115">
    <mergeCell ref="A1:Q1"/>
    <mergeCell ref="A2:Q2"/>
    <mergeCell ref="G3:K3"/>
    <mergeCell ref="A5:C5"/>
    <mergeCell ref="A6:C6"/>
    <mergeCell ref="A7:C7"/>
    <mergeCell ref="A8:C8"/>
    <mergeCell ref="A9:C9"/>
    <mergeCell ref="A10:C10"/>
    <mergeCell ref="A11:C11"/>
    <mergeCell ref="A12:C12"/>
    <mergeCell ref="A13:C13"/>
    <mergeCell ref="A14:C14"/>
    <mergeCell ref="A18:C18"/>
    <mergeCell ref="A21:C21"/>
    <mergeCell ref="A22:C22"/>
    <mergeCell ref="A41:C41"/>
    <mergeCell ref="A44:C44"/>
    <mergeCell ref="A53:C53"/>
    <mergeCell ref="A69:C69"/>
    <mergeCell ref="A71:C71"/>
    <mergeCell ref="A73:C73"/>
    <mergeCell ref="A76:C76"/>
    <mergeCell ref="A77:C77"/>
    <mergeCell ref="A102:C102"/>
    <mergeCell ref="A104:C104"/>
    <mergeCell ref="A110:C110"/>
    <mergeCell ref="A120:C120"/>
    <mergeCell ref="A122:C122"/>
    <mergeCell ref="A124:C124"/>
    <mergeCell ref="A127:C127"/>
    <mergeCell ref="A128:C128"/>
    <mergeCell ref="A143:C143"/>
    <mergeCell ref="A149:C149"/>
    <mergeCell ref="A155:C155"/>
    <mergeCell ref="A169:C169"/>
    <mergeCell ref="A171:C171"/>
    <mergeCell ref="A173:C173"/>
    <mergeCell ref="A176:C176"/>
    <mergeCell ref="A177:C177"/>
    <mergeCell ref="A189:C189"/>
    <mergeCell ref="A200:C200"/>
    <mergeCell ref="A208:C208"/>
    <mergeCell ref="A229:C229"/>
    <mergeCell ref="A231:C231"/>
    <mergeCell ref="A233:C233"/>
    <mergeCell ref="A236:C236"/>
    <mergeCell ref="A237:C237"/>
    <mergeCell ref="A245:C245"/>
    <mergeCell ref="A252:C252"/>
    <mergeCell ref="A266:C266"/>
    <mergeCell ref="A283:C283"/>
    <mergeCell ref="A285:C285"/>
    <mergeCell ref="A287:C287"/>
    <mergeCell ref="A290:C290"/>
    <mergeCell ref="A291:C291"/>
    <mergeCell ref="A309:C309"/>
    <mergeCell ref="A323:C323"/>
    <mergeCell ref="A341:C341"/>
    <mergeCell ref="A358:C358"/>
    <mergeCell ref="A360:C360"/>
    <mergeCell ref="A362:C362"/>
    <mergeCell ref="A365:C365"/>
    <mergeCell ref="A366:C366"/>
    <mergeCell ref="A385:C385"/>
    <mergeCell ref="A387:C387"/>
    <mergeCell ref="A399:C399"/>
    <mergeCell ref="A414:C414"/>
    <mergeCell ref="A416:C416"/>
    <mergeCell ref="A418:C418"/>
    <mergeCell ref="A3:A4"/>
    <mergeCell ref="A402:A403"/>
    <mergeCell ref="A404:A405"/>
    <mergeCell ref="B3:B4"/>
    <mergeCell ref="B402:B403"/>
    <mergeCell ref="B404:B405"/>
    <mergeCell ref="C3:C4"/>
    <mergeCell ref="C402:C403"/>
    <mergeCell ref="C404:C405"/>
    <mergeCell ref="D3:D4"/>
    <mergeCell ref="D402:D403"/>
    <mergeCell ref="D404:D405"/>
    <mergeCell ref="E3:E4"/>
    <mergeCell ref="E111:E112"/>
    <mergeCell ref="E407:E410"/>
    <mergeCell ref="F3:F4"/>
    <mergeCell ref="F111:F112"/>
    <mergeCell ref="F407:F410"/>
    <mergeCell ref="G111:G112"/>
    <mergeCell ref="G407:G410"/>
    <mergeCell ref="H111:H112"/>
    <mergeCell ref="H407:H410"/>
    <mergeCell ref="I111:I112"/>
    <mergeCell ref="I407:I410"/>
    <mergeCell ref="J111:J112"/>
    <mergeCell ref="J407:J410"/>
    <mergeCell ref="K111:K112"/>
    <mergeCell ref="K407:K410"/>
    <mergeCell ref="L3:L4"/>
    <mergeCell ref="L111:L112"/>
    <mergeCell ref="L407:L410"/>
    <mergeCell ref="M3:M4"/>
    <mergeCell ref="M111:M112"/>
    <mergeCell ref="M407:M410"/>
    <mergeCell ref="N3:N4"/>
    <mergeCell ref="N111:N112"/>
    <mergeCell ref="N407:N410"/>
    <mergeCell ref="O3:O4"/>
    <mergeCell ref="O111:O112"/>
    <mergeCell ref="O407:O410"/>
    <mergeCell ref="P3:P4"/>
    <mergeCell ref="P348:P350"/>
    <mergeCell ref="P407:P410"/>
    <mergeCell ref="Q3:Q4"/>
    <mergeCell ref="Q407:Q410"/>
  </mergeCells>
  <printOptions horizontalCentered="1"/>
  <pageMargins left="0.118055555555556" right="0.109722222222222" top="0.118055555555556" bottom="0.354166666666667" header="0.0784722222222222" footer="0.0388888888888889"/>
  <pageSetup paperSize="9" scale="75" fitToHeight="0" orientation="landscape" horizontalDpi="600"/>
  <headerFooter>
    <oddFooter>&amp;C第 &amp;P 页，共 &amp;N 页</oddFooter>
  </headerFooter>
  <ignoredErrors>
    <ignoredError sqref="I22" formulaRange="1" emptyCellReference="1"/>
    <ignoredError sqref="J102 J104 H189" formula="1"/>
    <ignoredError sqref="K102 K104" formula="1" emptyCellReference="1"/>
    <ignoredError sqref="I309:K309 H286:K286 H232:K232 I169:K169 G110:K110 I73:K73 K77 J22:K22 H22 I145:K145 H359:K359 I354:K358 I336:K337 I304:K304 H284:K284 J282:K283 J280:K280 J277:K277 J247:K247 H230:K230 H226:K226 H228:K228 H203:L203 I185:K185 H172:L173 I167:K167 I165:K165 I151:K151 J122:K122 J120:K120 H76:K76 I71:K71 I69:K69 H54:K54 I44:K44 G7:G8 H6:K13 I5:K5 I194:K194 I318:K318 I128:K128 I41:K41 I53:K53 I143 I155:K155 K127 D7 I341:K341 I200:K200" emptyCellReferenc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5"/>
  <sheetViews>
    <sheetView zoomScale="50" zoomScaleNormal="50" workbookViewId="0">
      <selection activeCell="H13" sqref="H13"/>
    </sheetView>
  </sheetViews>
  <sheetFormatPr defaultColWidth="9" defaultRowHeight="13.5"/>
  <cols>
    <col min="2" max="2" width="12.5" customWidth="1"/>
    <col min="3" max="3" width="22.1333333333333" customWidth="1"/>
    <col min="4" max="4" width="18.3083333333333" customWidth="1"/>
    <col min="5" max="19" width="20.95" customWidth="1"/>
  </cols>
  <sheetData>
    <row r="1" s="1" customFormat="1" ht="93" customHeight="1" spans="1:19">
      <c r="A1" s="6" t="s">
        <v>1596</v>
      </c>
      <c r="B1" s="6"/>
      <c r="C1" s="6"/>
      <c r="D1" s="7"/>
      <c r="E1" s="6"/>
      <c r="F1" s="7"/>
      <c r="G1" s="6"/>
      <c r="H1" s="7"/>
      <c r="I1" s="6"/>
      <c r="J1" s="7"/>
      <c r="K1" s="6"/>
      <c r="L1" s="7"/>
      <c r="M1" s="6"/>
      <c r="N1" s="7"/>
      <c r="O1" s="6"/>
      <c r="P1" s="7"/>
      <c r="Q1" s="6"/>
      <c r="R1" s="7"/>
      <c r="S1" s="6"/>
    </row>
    <row r="2" s="2" customFormat="1" ht="41" customHeight="1" spans="1:19">
      <c r="A2" s="8" t="s">
        <v>1597</v>
      </c>
      <c r="B2" s="8"/>
      <c r="C2" s="8"/>
      <c r="D2" s="9"/>
      <c r="E2" s="10"/>
      <c r="F2" s="11"/>
      <c r="G2" s="10"/>
      <c r="H2" s="11" t="s">
        <v>1598</v>
      </c>
      <c r="I2" s="11"/>
      <c r="J2" s="11"/>
      <c r="K2" s="11"/>
      <c r="L2" s="11"/>
      <c r="M2" s="11"/>
      <c r="N2" s="28" t="s">
        <v>1599</v>
      </c>
      <c r="O2" s="29"/>
      <c r="P2" s="28"/>
      <c r="Q2" s="29"/>
      <c r="R2" s="28"/>
      <c r="S2" s="29"/>
    </row>
    <row r="3" s="3" customFormat="1" ht="77" customHeight="1" spans="1:255">
      <c r="A3" s="12" t="s">
        <v>1</v>
      </c>
      <c r="B3" s="13" t="s">
        <v>1600</v>
      </c>
      <c r="C3" s="13" t="s">
        <v>1601</v>
      </c>
      <c r="D3" s="14" t="s">
        <v>1602</v>
      </c>
      <c r="E3" s="13" t="s">
        <v>1603</v>
      </c>
      <c r="F3" s="14"/>
      <c r="G3" s="13" t="s">
        <v>1604</v>
      </c>
      <c r="H3" s="14"/>
      <c r="I3" s="30" t="s">
        <v>1605</v>
      </c>
      <c r="J3" s="31"/>
      <c r="K3" s="30" t="s">
        <v>1606</v>
      </c>
      <c r="L3" s="31"/>
      <c r="M3" s="32" t="s">
        <v>1607</v>
      </c>
      <c r="N3" s="31"/>
      <c r="O3" s="30" t="s">
        <v>1608</v>
      </c>
      <c r="P3" s="31"/>
      <c r="Q3" s="30" t="s">
        <v>1609</v>
      </c>
      <c r="R3" s="31"/>
      <c r="S3" s="13" t="s">
        <v>1610</v>
      </c>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4" customFormat="1" ht="77" customHeight="1" spans="1:19">
      <c r="A4" s="15"/>
      <c r="B4" s="13"/>
      <c r="C4" s="13"/>
      <c r="D4" s="14"/>
      <c r="E4" s="13" t="s">
        <v>1611</v>
      </c>
      <c r="F4" s="14" t="s">
        <v>1612</v>
      </c>
      <c r="G4" s="13" t="s">
        <v>1611</v>
      </c>
      <c r="H4" s="14" t="s">
        <v>1612</v>
      </c>
      <c r="I4" s="13" t="s">
        <v>1611</v>
      </c>
      <c r="J4" s="14" t="s">
        <v>1612</v>
      </c>
      <c r="K4" s="13" t="s">
        <v>1611</v>
      </c>
      <c r="L4" s="14" t="s">
        <v>1612</v>
      </c>
      <c r="M4" s="13" t="s">
        <v>1611</v>
      </c>
      <c r="N4" s="14" t="s">
        <v>1612</v>
      </c>
      <c r="O4" s="13" t="s">
        <v>1611</v>
      </c>
      <c r="P4" s="14" t="s">
        <v>1612</v>
      </c>
      <c r="Q4" s="13" t="s">
        <v>1611</v>
      </c>
      <c r="R4" s="14" t="s">
        <v>1612</v>
      </c>
      <c r="S4" s="13"/>
    </row>
    <row r="5" s="4" customFormat="1" ht="77" customHeight="1" spans="1:19">
      <c r="A5" s="15">
        <v>1</v>
      </c>
      <c r="B5" s="13" t="s">
        <v>27</v>
      </c>
      <c r="C5" s="16">
        <f>E5+G5+I5+K5+M5+O5+Q5</f>
        <v>5</v>
      </c>
      <c r="D5" s="17">
        <f>F5+H5+J5+L5+N5+P5+R5</f>
        <v>7400</v>
      </c>
      <c r="E5" s="18">
        <f>项目清单!D14</f>
        <v>3</v>
      </c>
      <c r="F5" s="19">
        <f>项目清单!G14</f>
        <v>4500</v>
      </c>
      <c r="G5" s="18"/>
      <c r="H5" s="19"/>
      <c r="I5" s="18"/>
      <c r="J5" s="19"/>
      <c r="K5" s="18"/>
      <c r="L5" s="19"/>
      <c r="M5" s="18">
        <f>项目清单!D18</f>
        <v>2</v>
      </c>
      <c r="N5" s="19">
        <f>项目清单!G18</f>
        <v>2900</v>
      </c>
      <c r="O5" s="18"/>
      <c r="P5" s="19"/>
      <c r="Q5" s="18"/>
      <c r="R5" s="19"/>
      <c r="S5" s="13"/>
    </row>
    <row r="6" s="4" customFormat="1" ht="91" customHeight="1" spans="1:19">
      <c r="A6" s="15">
        <v>2</v>
      </c>
      <c r="B6" s="16" t="s">
        <v>53</v>
      </c>
      <c r="C6" s="16">
        <f>E6+G6+I6+K6+M6+O6+Q6</f>
        <v>47</v>
      </c>
      <c r="D6" s="17">
        <f t="shared" ref="D6:D12" si="0">F6+H6+J6+L6+N6+P6+R6</f>
        <v>43768.11</v>
      </c>
      <c r="E6" s="20">
        <f>项目清单!D22</f>
        <v>18</v>
      </c>
      <c r="F6" s="21">
        <f>项目清单!G22</f>
        <v>12825</v>
      </c>
      <c r="G6" s="20">
        <f>项目清单!D41</f>
        <v>2</v>
      </c>
      <c r="H6" s="21">
        <f>项目清单!G41</f>
        <v>1060</v>
      </c>
      <c r="I6" s="20">
        <f>项目清单!D44</f>
        <v>8</v>
      </c>
      <c r="J6" s="21">
        <f>项目清单!G44</f>
        <v>2477.11</v>
      </c>
      <c r="K6" s="20">
        <f>项目清单!D53</f>
        <v>15</v>
      </c>
      <c r="L6" s="21">
        <f>项目清单!G53</f>
        <v>26560</v>
      </c>
      <c r="M6" s="20">
        <f>项目清单!D69</f>
        <v>1</v>
      </c>
      <c r="N6" s="21">
        <f>项目清单!G69</f>
        <v>400</v>
      </c>
      <c r="O6" s="33">
        <f>项目清单!D71</f>
        <v>1</v>
      </c>
      <c r="P6" s="21">
        <f>项目清单!G71</f>
        <v>81</v>
      </c>
      <c r="Q6" s="33">
        <f>项目清单!D73</f>
        <v>2</v>
      </c>
      <c r="R6" s="21">
        <f>项目清单!G73</f>
        <v>365</v>
      </c>
      <c r="S6" s="18"/>
    </row>
    <row r="7" s="4" customFormat="1" ht="91" customHeight="1" spans="1:19">
      <c r="A7" s="15">
        <v>3</v>
      </c>
      <c r="B7" s="16" t="s">
        <v>272</v>
      </c>
      <c r="C7" s="16">
        <f t="shared" ref="C7:C12" si="1">E7+G7+I7+K7+M7+O7+Q7</f>
        <v>43</v>
      </c>
      <c r="D7" s="17">
        <f t="shared" si="0"/>
        <v>39904.91</v>
      </c>
      <c r="E7" s="20">
        <f>项目清单!D77</f>
        <v>24</v>
      </c>
      <c r="F7" s="21">
        <f>项目清单!G77</f>
        <v>29525.5</v>
      </c>
      <c r="G7" s="20">
        <f>项目清单!D102</f>
        <v>1</v>
      </c>
      <c r="H7" s="22">
        <f>项目清单!G102</f>
        <v>170</v>
      </c>
      <c r="I7" s="20">
        <f>项目清单!D104</f>
        <v>5</v>
      </c>
      <c r="J7" s="22">
        <f>项目清单!G104</f>
        <v>1195</v>
      </c>
      <c r="K7" s="20">
        <f>项目清单!D110</f>
        <v>9</v>
      </c>
      <c r="L7" s="22">
        <f>项目清单!G110</f>
        <v>8140</v>
      </c>
      <c r="M7" s="20">
        <f>项目清单!D120</f>
        <v>1</v>
      </c>
      <c r="N7" s="22">
        <f>项目清单!G120</f>
        <v>259.41</v>
      </c>
      <c r="O7" s="20">
        <f>项目清单!D122</f>
        <v>1</v>
      </c>
      <c r="P7" s="34">
        <f>项目清单!G122</f>
        <v>150</v>
      </c>
      <c r="Q7" s="20">
        <f>项目清单!D124</f>
        <v>2</v>
      </c>
      <c r="R7" s="34">
        <f>项目清单!G124</f>
        <v>465</v>
      </c>
      <c r="S7" s="18"/>
    </row>
    <row r="8" s="4" customFormat="1" ht="91" customHeight="1" spans="1:19">
      <c r="A8" s="15">
        <v>4</v>
      </c>
      <c r="B8" s="16" t="s">
        <v>458</v>
      </c>
      <c r="C8" s="16">
        <f t="shared" si="1"/>
        <v>41</v>
      </c>
      <c r="D8" s="17">
        <f t="shared" si="0"/>
        <v>36126.25304</v>
      </c>
      <c r="E8" s="20">
        <f>项目清单!D128</f>
        <v>14</v>
      </c>
      <c r="F8" s="21">
        <f>项目清单!G128</f>
        <v>7924.82</v>
      </c>
      <c r="G8" s="20">
        <f>项目清单!D143</f>
        <v>5</v>
      </c>
      <c r="H8" s="22">
        <f>项目清单!G143</f>
        <v>3247.86304</v>
      </c>
      <c r="I8" s="35">
        <f>项目清单!D149</f>
        <v>5</v>
      </c>
      <c r="J8" s="36">
        <f>项目清单!G149</f>
        <v>2325.88</v>
      </c>
      <c r="K8" s="20">
        <f>项目清单!D155</f>
        <v>13</v>
      </c>
      <c r="L8" s="22">
        <f>项目清单!G155</f>
        <v>22142.69</v>
      </c>
      <c r="M8" s="20">
        <f>项目清单!D169</f>
        <v>1</v>
      </c>
      <c r="N8" s="22">
        <f>项目清单!G169</f>
        <v>220</v>
      </c>
      <c r="O8" s="37">
        <f>项目清单!D171</f>
        <v>1</v>
      </c>
      <c r="P8" s="21">
        <f>项目清单!G171</f>
        <v>60</v>
      </c>
      <c r="Q8" s="37">
        <f>项目清单!D173</f>
        <v>2</v>
      </c>
      <c r="R8" s="22">
        <f>项目清单!G173</f>
        <v>205</v>
      </c>
      <c r="S8" s="18"/>
    </row>
    <row r="9" s="4" customFormat="1" ht="91" customHeight="1" spans="1:19">
      <c r="A9" s="15">
        <v>5</v>
      </c>
      <c r="B9" s="16" t="s">
        <v>645</v>
      </c>
      <c r="C9" s="16">
        <f t="shared" si="1"/>
        <v>52</v>
      </c>
      <c r="D9" s="17">
        <f t="shared" si="0"/>
        <v>46400.99</v>
      </c>
      <c r="E9" s="20">
        <f>项目清单!D177</f>
        <v>11</v>
      </c>
      <c r="F9" s="22">
        <f>项目清单!G177</f>
        <v>11033</v>
      </c>
      <c r="G9" s="23">
        <f>项目清单!D189</f>
        <v>10</v>
      </c>
      <c r="H9" s="24">
        <f>项目清单!G189</f>
        <v>11539.35</v>
      </c>
      <c r="I9" s="23">
        <f>项目清单!D200</f>
        <v>7</v>
      </c>
      <c r="J9" s="24">
        <f>项目清单!G200</f>
        <v>2439.46</v>
      </c>
      <c r="K9" s="20">
        <f>项目清单!D208</f>
        <v>20</v>
      </c>
      <c r="L9" s="22">
        <f>项目清单!G208</f>
        <v>20556.8</v>
      </c>
      <c r="M9" s="20">
        <f>项目清单!D229</f>
        <v>1</v>
      </c>
      <c r="N9" s="22">
        <f>项目清单!G229</f>
        <v>225.38</v>
      </c>
      <c r="O9" s="37">
        <f>项目清单!D231</f>
        <v>1</v>
      </c>
      <c r="P9" s="21">
        <f>项目清单!G231</f>
        <v>72</v>
      </c>
      <c r="Q9" s="37">
        <f>项目清单!D233</f>
        <v>2</v>
      </c>
      <c r="R9" s="22">
        <f>项目清单!G233</f>
        <v>535</v>
      </c>
      <c r="S9" s="18"/>
    </row>
    <row r="10" s="4" customFormat="1" ht="91" customHeight="1" spans="1:19">
      <c r="A10" s="15">
        <v>6</v>
      </c>
      <c r="B10" s="16" t="s">
        <v>876</v>
      </c>
      <c r="C10" s="16">
        <f t="shared" si="1"/>
        <v>46</v>
      </c>
      <c r="D10" s="17">
        <f t="shared" si="0"/>
        <v>35411</v>
      </c>
      <c r="E10" s="20">
        <f>项目清单!D237</f>
        <v>7</v>
      </c>
      <c r="F10" s="21">
        <f>项目清单!G237</f>
        <v>4200</v>
      </c>
      <c r="G10" s="23">
        <f>项目清单!D245</f>
        <v>6</v>
      </c>
      <c r="H10" s="24">
        <f>项目清单!G245</f>
        <v>6935</v>
      </c>
      <c r="I10" s="23">
        <f>项目清单!D252</f>
        <v>13</v>
      </c>
      <c r="J10" s="24">
        <f>项目清单!G252</f>
        <v>6090</v>
      </c>
      <c r="K10" s="20">
        <f>项目清单!D266</f>
        <v>16</v>
      </c>
      <c r="L10" s="22">
        <f>项目清单!G266</f>
        <v>17565</v>
      </c>
      <c r="M10" s="20">
        <f>项目清单!D283</f>
        <v>1</v>
      </c>
      <c r="N10" s="22">
        <f>项目清单!G283</f>
        <v>75</v>
      </c>
      <c r="O10" s="37">
        <f>项目清单!D285</f>
        <v>1</v>
      </c>
      <c r="P10" s="21">
        <f>项目清单!G285</f>
        <v>66</v>
      </c>
      <c r="Q10" s="37">
        <f>项目清单!D287</f>
        <v>2</v>
      </c>
      <c r="R10" s="22">
        <f>项目清单!G287</f>
        <v>480</v>
      </c>
      <c r="S10" s="18"/>
    </row>
    <row r="11" s="4" customFormat="1" ht="91" customHeight="1" spans="1:19">
      <c r="A11" s="15">
        <v>7</v>
      </c>
      <c r="B11" s="16" t="s">
        <v>1073</v>
      </c>
      <c r="C11" s="16">
        <f t="shared" si="1"/>
        <v>67</v>
      </c>
      <c r="D11" s="17">
        <f t="shared" si="0"/>
        <v>36877.2778</v>
      </c>
      <c r="E11" s="20">
        <f>项目清单!D291</f>
        <v>17</v>
      </c>
      <c r="F11" s="22">
        <f>项目清单!G291</f>
        <v>11441.746</v>
      </c>
      <c r="G11" s="20">
        <f>项目清单!D309</f>
        <v>13</v>
      </c>
      <c r="H11" s="22">
        <f>项目清单!G309</f>
        <v>7030</v>
      </c>
      <c r="I11" s="20">
        <f>项目清单!D323</f>
        <v>17</v>
      </c>
      <c r="J11" s="22">
        <f>项目清单!G323</f>
        <v>8137.5318</v>
      </c>
      <c r="K11" s="20">
        <f>项目清单!D341</f>
        <v>16</v>
      </c>
      <c r="L11" s="22">
        <f>项目清单!G341</f>
        <v>9600</v>
      </c>
      <c r="M11" s="20">
        <f>项目清单!D358</f>
        <v>1</v>
      </c>
      <c r="N11" s="22">
        <f>项目清单!G358</f>
        <v>60</v>
      </c>
      <c r="O11" s="37">
        <f>项目清单!D360</f>
        <v>1</v>
      </c>
      <c r="P11" s="21">
        <f>项目清单!G360</f>
        <v>78</v>
      </c>
      <c r="Q11" s="37">
        <f>项目清单!D362</f>
        <v>2</v>
      </c>
      <c r="R11" s="22">
        <f>项目清单!G362</f>
        <v>530</v>
      </c>
      <c r="S11" s="18"/>
    </row>
    <row r="12" s="4" customFormat="1" ht="91" customHeight="1" spans="1:19">
      <c r="A12" s="15">
        <v>8</v>
      </c>
      <c r="B12" s="16" t="s">
        <v>1385</v>
      </c>
      <c r="C12" s="16">
        <f t="shared" si="1"/>
        <v>45</v>
      </c>
      <c r="D12" s="16">
        <f t="shared" si="0"/>
        <v>31749.06</v>
      </c>
      <c r="E12" s="20">
        <f>项目清单!D366</f>
        <v>18</v>
      </c>
      <c r="F12" s="21">
        <f>项目清单!G366</f>
        <v>15535.27</v>
      </c>
      <c r="G12" s="20">
        <f>项目清单!D385</f>
        <v>1</v>
      </c>
      <c r="H12" s="22">
        <f>项目清单!G385</f>
        <v>27.96</v>
      </c>
      <c r="I12" s="20">
        <f>项目清单!D387</f>
        <v>11</v>
      </c>
      <c r="J12" s="21">
        <f>项目清单!G387</f>
        <v>3878.79</v>
      </c>
      <c r="K12" s="20">
        <f>项目清单!D399</f>
        <v>11</v>
      </c>
      <c r="L12" s="21">
        <f>项目清单!G399</f>
        <v>11747.04</v>
      </c>
      <c r="M12" s="20">
        <f>项目清单!D414</f>
        <v>1</v>
      </c>
      <c r="N12" s="21">
        <f>项目清单!G414</f>
        <v>85</v>
      </c>
      <c r="O12" s="33">
        <f>项目清单!D416</f>
        <v>1</v>
      </c>
      <c r="P12" s="21">
        <f>项目清单!G416</f>
        <v>245</v>
      </c>
      <c r="Q12" s="33">
        <f>项目清单!D418</f>
        <v>2</v>
      </c>
      <c r="R12" s="21">
        <f>项目清单!G418</f>
        <v>230</v>
      </c>
      <c r="S12" s="38"/>
    </row>
    <row r="13" s="5" customFormat="1" ht="104" customHeight="1" spans="1:19">
      <c r="A13" s="25" t="s">
        <v>19</v>
      </c>
      <c r="B13" s="25"/>
      <c r="C13" s="16">
        <f>SUM(C5:C12)</f>
        <v>346</v>
      </c>
      <c r="D13" s="17">
        <f>SUM(D5:D12)</f>
        <v>277637.60084</v>
      </c>
      <c r="E13" s="16">
        <f>SUM(E5:E12)</f>
        <v>112</v>
      </c>
      <c r="F13" s="17">
        <f>SUM(F5:F12)</f>
        <v>96985.336</v>
      </c>
      <c r="G13" s="16">
        <f t="shared" ref="E13:R13" si="2">SUM(G5:G12)</f>
        <v>38</v>
      </c>
      <c r="H13" s="17">
        <f t="shared" si="2"/>
        <v>30010.17304</v>
      </c>
      <c r="I13" s="16">
        <f t="shared" si="2"/>
        <v>66</v>
      </c>
      <c r="J13" s="17">
        <f t="shared" si="2"/>
        <v>26543.7718</v>
      </c>
      <c r="K13" s="16">
        <f t="shared" si="2"/>
        <v>100</v>
      </c>
      <c r="L13" s="17">
        <f t="shared" si="2"/>
        <v>116311.53</v>
      </c>
      <c r="M13" s="16">
        <f t="shared" si="2"/>
        <v>9</v>
      </c>
      <c r="N13" s="17">
        <f t="shared" si="2"/>
        <v>4224.79</v>
      </c>
      <c r="O13" s="16">
        <f t="shared" si="2"/>
        <v>7</v>
      </c>
      <c r="P13" s="17">
        <f t="shared" si="2"/>
        <v>752</v>
      </c>
      <c r="Q13" s="16">
        <f t="shared" si="2"/>
        <v>14</v>
      </c>
      <c r="R13" s="17">
        <f t="shared" si="2"/>
        <v>2810</v>
      </c>
      <c r="S13" s="39"/>
    </row>
    <row r="17" ht="49" customHeight="1" spans="3:7">
      <c r="C17" s="26"/>
      <c r="D17" s="27"/>
      <c r="E17" s="26"/>
      <c r="F17" s="26"/>
      <c r="G17" s="26"/>
    </row>
    <row r="18" spans="3:7">
      <c r="C18" s="26"/>
      <c r="D18" s="26"/>
      <c r="E18" s="26"/>
      <c r="F18" s="26"/>
      <c r="G18" s="26"/>
    </row>
    <row r="19" spans="3:7">
      <c r="C19" s="26"/>
      <c r="D19" s="26"/>
      <c r="E19" s="26"/>
      <c r="F19" s="26"/>
      <c r="G19" s="26"/>
    </row>
    <row r="20" spans="3:7">
      <c r="C20" s="26"/>
      <c r="D20" s="26"/>
      <c r="E20" s="26"/>
      <c r="F20" s="26"/>
      <c r="G20" s="26"/>
    </row>
    <row r="21" spans="3:7">
      <c r="C21" s="26"/>
      <c r="D21" s="26"/>
      <c r="E21" s="26"/>
      <c r="F21" s="26"/>
      <c r="G21" s="26"/>
    </row>
    <row r="22" ht="61" customHeight="1" spans="3:7">
      <c r="C22" s="27"/>
      <c r="D22" s="26"/>
      <c r="E22" s="27"/>
      <c r="F22" s="27"/>
      <c r="G22" s="26"/>
    </row>
    <row r="23" spans="3:7">
      <c r="C23" s="26"/>
      <c r="D23" s="26"/>
      <c r="E23" s="26"/>
      <c r="F23" s="26"/>
      <c r="G23" s="26"/>
    </row>
    <row r="24" spans="3:7">
      <c r="C24" s="26"/>
      <c r="D24" s="26"/>
      <c r="E24" s="26"/>
      <c r="F24" s="26"/>
      <c r="G24" s="26"/>
    </row>
    <row r="25" spans="3:7">
      <c r="C25" s="26"/>
      <c r="D25" s="26"/>
      <c r="E25" s="26"/>
      <c r="F25" s="26"/>
      <c r="G25" s="26"/>
    </row>
    <row r="26" spans="3:7">
      <c r="C26" s="26"/>
      <c r="D26" s="26"/>
      <c r="E26" s="26"/>
      <c r="F26" s="26"/>
      <c r="G26" s="26"/>
    </row>
    <row r="27" spans="3:7">
      <c r="C27" s="26"/>
      <c r="D27" s="26"/>
      <c r="E27" s="26"/>
      <c r="F27" s="26"/>
      <c r="G27" s="26"/>
    </row>
    <row r="28" spans="3:7">
      <c r="C28" s="26"/>
      <c r="D28" s="26"/>
      <c r="E28" s="26"/>
      <c r="F28" s="26"/>
      <c r="G28" s="26"/>
    </row>
    <row r="29" spans="3:7">
      <c r="C29" s="26"/>
      <c r="D29" s="26"/>
      <c r="E29" s="26"/>
      <c r="F29" s="26"/>
      <c r="G29" s="26"/>
    </row>
    <row r="30" spans="3:7">
      <c r="C30" s="26"/>
      <c r="D30" s="26"/>
      <c r="E30" s="26"/>
      <c r="F30" s="26"/>
      <c r="G30" s="26"/>
    </row>
    <row r="31" spans="3:7">
      <c r="C31" s="26"/>
      <c r="D31" s="26"/>
      <c r="E31" s="26"/>
      <c r="F31" s="26"/>
      <c r="G31" s="26"/>
    </row>
    <row r="32" spans="3:7">
      <c r="C32" s="26"/>
      <c r="D32" s="26"/>
      <c r="E32" s="26"/>
      <c r="F32" s="26"/>
      <c r="G32" s="26"/>
    </row>
    <row r="33" spans="3:7">
      <c r="C33" s="26"/>
      <c r="D33" s="26"/>
      <c r="E33" s="26"/>
      <c r="F33" s="26"/>
      <c r="G33" s="26"/>
    </row>
    <row r="34" spans="3:7">
      <c r="C34" s="26"/>
      <c r="D34" s="26"/>
      <c r="E34" s="26"/>
      <c r="F34" s="26"/>
      <c r="G34" s="26"/>
    </row>
    <row r="35" spans="3:7">
      <c r="C35" s="26"/>
      <c r="D35" s="26"/>
      <c r="E35" s="26"/>
      <c r="F35" s="26"/>
      <c r="G35" s="26"/>
    </row>
  </sheetData>
  <mergeCells count="16">
    <mergeCell ref="A1:S1"/>
    <mergeCell ref="A2:D2"/>
    <mergeCell ref="H2:J2"/>
    <mergeCell ref="N2:S2"/>
    <mergeCell ref="E3:F3"/>
    <mergeCell ref="G3:H3"/>
    <mergeCell ref="I3:J3"/>
    <mergeCell ref="K3:L3"/>
    <mergeCell ref="M3:N3"/>
    <mergeCell ref="O3:P3"/>
    <mergeCell ref="Q3:R3"/>
    <mergeCell ref="A13:B13"/>
    <mergeCell ref="A3:A4"/>
    <mergeCell ref="B3:B4"/>
    <mergeCell ref="C3:C4"/>
    <mergeCell ref="D3:D4"/>
  </mergeCells>
  <pageMargins left="0.196527777777778" right="0.118055555555556" top="0.75" bottom="0.75" header="0.3" footer="0.3"/>
  <pageSetup paperSize="9" scale="39" orientation="landscape"/>
  <headerFooter/>
  <ignoredErrors>
    <ignoredError sqref="F11:R11 R10" unlockedFormula="1"/>
    <ignoredError sqref="L9:R9 L10:Q10 H7:R8" unlockedFormula="1" emptyCellReference="1"/>
    <ignoredError sqref="G13:S13 E8:G8 G7 E7 F6:R6 D10:D11 C5:D5 E9:K9 E10:K10"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项目清单</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张少华</cp:lastModifiedBy>
  <dcterms:created xsi:type="dcterms:W3CDTF">2018-06-13T11:28:00Z</dcterms:created>
  <dcterms:modified xsi:type="dcterms:W3CDTF">2023-12-22T10:42:53Z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eadingLayout">
    <vt:bool>true</vt:bool>
  </property>
  <property fmtid="{D5CDD505-2E9C-101B-9397-08002B2CF9AE}" pid="4" name="ICV">
    <vt:lpwstr>DFA967D281374A69B8F7AFF1D377BD22_13</vt:lpwstr>
  </property>
</Properties>
</file>